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drawings/drawing18.xml" ContentType="application/vnd.openxmlformats-officedocument.drawingml.chartshapes+xml"/>
  <Override PartName="/xl/charts/chart23.xml" ContentType="application/vnd.openxmlformats-officedocument.drawingml.chart+xml"/>
  <Override PartName="/xl/drawings/drawing19.xml" ContentType="application/vnd.openxmlformats-officedocument.drawingml.chartshapes+xml"/>
  <Override PartName="/xl/charts/chart24.xml" ContentType="application/vnd.openxmlformats-officedocument.drawingml.chart+xml"/>
  <Override PartName="/xl/drawings/drawing20.xml" ContentType="application/vnd.openxmlformats-officedocument.drawingml.chartshapes+xml"/>
  <Override PartName="/xl/charts/chart25.xml" ContentType="application/vnd.openxmlformats-officedocument.drawingml.chart+xml"/>
  <Override PartName="/xl/drawings/drawing21.xml" ContentType="application/vnd.openxmlformats-officedocument.drawingml.chartshape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2.xml" ContentType="application/vnd.openxmlformats-officedocument.drawingml.chartshapes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31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32.xml" ContentType="application/vnd.openxmlformats-officedocument.drawing+xml"/>
  <Override PartName="/xl/charts/chart40.xml" ContentType="application/vnd.openxmlformats-officedocument.drawingml.chart+xml"/>
  <Override PartName="/xl/drawings/drawing33.xml" ContentType="application/vnd.openxmlformats-officedocument.drawingml.chartshapes+xml"/>
  <Override PartName="/xl/charts/chart41.xml" ContentType="application/vnd.openxmlformats-officedocument.drawingml.chart+xml"/>
  <Override PartName="/xl/drawings/drawing34.xml" ContentType="application/vnd.openxmlformats-officedocument.drawingml.chartshapes+xml"/>
  <Override PartName="/xl/charts/chart42.xml" ContentType="application/vnd.openxmlformats-officedocument.drawingml.chart+xml"/>
  <Override PartName="/xl/drawings/drawing35.xml" ContentType="application/vnd.openxmlformats-officedocument.drawingml.chartshapes+xml"/>
  <Override PartName="/xl/charts/chart43.xml" ContentType="application/vnd.openxmlformats-officedocument.drawingml.chart+xml"/>
  <Override PartName="/xl/drawings/drawing36.xml" ContentType="application/vnd.openxmlformats-officedocument.drawingml.chartshapes+xml"/>
  <Override PartName="/xl/charts/chart44.xml" ContentType="application/vnd.openxmlformats-officedocument.drawingml.chart+xml"/>
  <Override PartName="/xl/drawings/drawing37.xml" ContentType="application/vnd.openxmlformats-officedocument.drawingml.chartshapes+xml"/>
  <Override PartName="/xl/charts/chart45.xml" ContentType="application/vnd.openxmlformats-officedocument.drawingml.chart+xml"/>
  <Override PartName="/xl/drawings/drawing38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39.xml" ContentType="application/vnd.openxmlformats-officedocument.drawingml.chartshapes+xml"/>
  <Override PartName="/xl/charts/chart48.xml" ContentType="application/vnd.openxmlformats-officedocument.drawingml.chart+xml"/>
  <Override PartName="/xl/drawings/drawing40.xml" ContentType="application/vnd.openxmlformats-officedocument.drawingml.chartshapes+xml"/>
  <Override PartName="/xl/charts/chart49.xml" ContentType="application/vnd.openxmlformats-officedocument.drawingml.chart+xml"/>
  <Override PartName="/xl/drawings/drawing41.xml" ContentType="application/vnd.openxmlformats-officedocument.drawingml.chartshapes+xml"/>
  <Override PartName="/xl/charts/chart50.xml" ContentType="application/vnd.openxmlformats-officedocument.drawingml.chart+xml"/>
  <Override PartName="/xl/drawings/drawing42.xml" ContentType="application/vnd.openxmlformats-officedocument.drawingml.chartshapes+xml"/>
  <Override PartName="/xl/charts/chart51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45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46.xml" ContentType="application/vnd.openxmlformats-officedocument.drawing+xml"/>
  <Override PartName="/xl/charts/chart60.xml" ContentType="application/vnd.openxmlformats-officedocument.drawingml.chart+xml"/>
  <Override PartName="/xl/drawings/drawing47.xml" ContentType="application/vnd.openxmlformats-officedocument.drawing+xml"/>
  <Override PartName="/xl/charts/chart61.xml" ContentType="application/vnd.openxmlformats-officedocument.drawingml.chart+xml"/>
  <Override PartName="/xl/drawings/drawing48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49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50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51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52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38115" windowHeight="12075" activeTab="15"/>
  </bookViews>
  <sheets>
    <sheet name="3.1" sheetId="1" r:id="rId1"/>
    <sheet name="3.1.2" sheetId="2" r:id="rId2"/>
    <sheet name="3.2.1.1" sheetId="3" r:id="rId3"/>
    <sheet name="3.2.1.2 y 3.2.1.3" sheetId="4" r:id="rId4"/>
    <sheet name="3.2.2.1 - 3.2.2.2" sheetId="5" r:id="rId5"/>
    <sheet name="3.2.2.3" sheetId="6" r:id="rId6"/>
    <sheet name="3.2.3.1" sheetId="7" r:id="rId7"/>
    <sheet name="3.2.3.2" sheetId="8" r:id="rId8"/>
    <sheet name="3.3.1" sheetId="9" r:id="rId9"/>
    <sheet name="3.3.2.1 (PI)" sheetId="10" r:id="rId10"/>
    <sheet name="3.3.2.1 (Graf)" sheetId="11" r:id="rId11"/>
    <sheet name="3.3.2.2 (PI)" sheetId="12" r:id="rId12"/>
    <sheet name="3.3.2.2 (Graf) y 3.3.2.3" sheetId="13" r:id="rId13"/>
    <sheet name="3.4.1 PE" sheetId="14" r:id="rId14"/>
    <sheet name="3.4.2.1 (PE)" sheetId="15" r:id="rId15"/>
    <sheet name="3.4.2.1 (Graf)" sheetId="16" r:id="rId16"/>
    <sheet name="3.4.2.2" sheetId="17" r:id="rId17"/>
    <sheet name="3.4.2.2 - 3.4.2.3" sheetId="18" r:id="rId18"/>
    <sheet name="3.5.1" sheetId="40" r:id="rId19"/>
    <sheet name="3.5.2.1" sheetId="20" r:id="rId20"/>
    <sheet name="3.5.2.1 GRAF" sheetId="21" r:id="rId21"/>
    <sheet name="3.5.2.2" sheetId="22" r:id="rId22"/>
    <sheet name="3.5.2.2 - 3.5.2.3" sheetId="23" r:id="rId23"/>
    <sheet name="3.5.3.1.1" sheetId="24" r:id="rId24"/>
    <sheet name="3.5.3.1.1 GRAF" sheetId="25" r:id="rId25"/>
    <sheet name="3.5.3.1.2" sheetId="26" r:id="rId26"/>
    <sheet name="3.5.3.1.3" sheetId="27" r:id="rId27"/>
    <sheet name="3.5.3.2.1" sheetId="28" r:id="rId28"/>
    <sheet name="3.5.3.2.1 Graf" sheetId="29" r:id="rId29"/>
    <sheet name="3.5.3.2.2" sheetId="30" r:id="rId30"/>
    <sheet name="3.5.3.2.2 Graf" sheetId="31" r:id="rId31"/>
    <sheet name="3.6.1 - 3.6.2" sheetId="32" r:id="rId32"/>
    <sheet name="3.6.3" sheetId="33" r:id="rId33"/>
    <sheet name="3.6.3.2" sheetId="34" r:id="rId34"/>
    <sheet name="3.6.3.2.3.1" sheetId="35" r:id="rId35"/>
    <sheet name="3.6.3.2.3.2" sheetId="36" r:id="rId36"/>
    <sheet name="3.6.3.2.4" sheetId="37" r:id="rId37"/>
    <sheet name="3.6.3.2.5" sheetId="38" r:id="rId38"/>
  </sheets>
  <externalReferences>
    <externalReference r:id="rId39"/>
    <externalReference r:id="rId40"/>
    <externalReference r:id="rId41"/>
    <externalReference r:id="rId42"/>
    <externalReference r:id="rId43"/>
  </externalReferences>
  <definedNames>
    <definedName name="_xlnm._FilterDatabase" localSheetId="0" hidden="1">'3.1'!$B$9:$D$90</definedName>
    <definedName name="_xlnm._FilterDatabase" localSheetId="1" hidden="1">'3.1.2'!#REF!</definedName>
    <definedName name="_xlnm._FilterDatabase" localSheetId="2" hidden="1">'3.2.1.1'!$B$7:$N$79</definedName>
    <definedName name="_xlnm._FilterDatabase" localSheetId="3" hidden="1">'3.2.1.2 y 3.2.1.3'!#REF!</definedName>
    <definedName name="_xlnm._FilterDatabase" localSheetId="4" hidden="1">'3.2.2.1 - 3.2.2.2'!$B$82:$G$92</definedName>
    <definedName name="_xlnm._FilterDatabase" localSheetId="6" hidden="1">'3.2.3.1'!#REF!</definedName>
    <definedName name="_xlnm._FilterDatabase" localSheetId="9" hidden="1">'3.3.2.1 (PI)'!$B$5:$O$89</definedName>
    <definedName name="_xlnm._FilterDatabase" localSheetId="11" hidden="1">'3.3.2.2 (PI)'!$B$3:$J$84</definedName>
    <definedName name="_xlnm._FilterDatabase" localSheetId="14" hidden="1">'3.4.2.1 (PE)'!$B$6:$X$89</definedName>
    <definedName name="_xlnm._FilterDatabase" localSheetId="16" hidden="1">'3.4.2.2'!$R$1:$R$91</definedName>
    <definedName name="_xlnm._FilterDatabase" localSheetId="19" hidden="1">'3.5.2.1'!$B$6:$P$90</definedName>
    <definedName name="_xlnm._FilterDatabase" localSheetId="21" hidden="1">'3.5.2.2'!$B$4:$K$86</definedName>
    <definedName name="_xlnm._FilterDatabase" localSheetId="27" hidden="1">'3.5.3.2.1'!$B$5:$Q$334</definedName>
    <definedName name="_xlnm._FilterDatabase" localSheetId="29" hidden="1">'3.5.3.2.2'!$B$3:$Q$311</definedName>
    <definedName name="_xlnm._FilterDatabase" localSheetId="34" hidden="1">'3.6.3.2.3.1'!$B$6:$Q$53</definedName>
    <definedName name="_xlnm._FilterDatabase" localSheetId="35" hidden="1">'3.6.3.2.3.2'!$B$5:$Q$87</definedName>
    <definedName name="_xlnm._FilterDatabase" localSheetId="37" hidden="1">'3.6.3.2.5'!$B$3:$N$458</definedName>
    <definedName name="AMAZONAS" localSheetId="1">#REF!</definedName>
    <definedName name="AMAZONAS" localSheetId="6">#REF!</definedName>
    <definedName name="AMAZONAS" localSheetId="7">#REF!</definedName>
    <definedName name="AMAZONAS" localSheetId="10">#REF!</definedName>
    <definedName name="AMAZONAS" localSheetId="9">#REF!</definedName>
    <definedName name="AMAZONAS" localSheetId="12">#REF!</definedName>
    <definedName name="AMAZONAS" localSheetId="11">#REF!</definedName>
    <definedName name="AMAZONAS" localSheetId="15">#REF!</definedName>
    <definedName name="AMAZONAS" localSheetId="14">#REF!</definedName>
    <definedName name="AMAZONAS" localSheetId="16">#REF!</definedName>
    <definedName name="AMAZONAS" localSheetId="17">#REF!</definedName>
    <definedName name="AMAZONAS" localSheetId="18">#REF!</definedName>
    <definedName name="AMAZONAS" localSheetId="19">#REF!</definedName>
    <definedName name="AMAZONAS" localSheetId="20">#REF!</definedName>
    <definedName name="AMAZONAS" localSheetId="21">#REF!</definedName>
    <definedName name="AMAZONAS" localSheetId="22">#REF!</definedName>
    <definedName name="AMAZONAS" localSheetId="23">#REF!</definedName>
    <definedName name="AMAZONAS" localSheetId="24">#REF!</definedName>
    <definedName name="AMAZONAS" localSheetId="25">#REF!</definedName>
    <definedName name="AMAZONAS" localSheetId="26">#REF!</definedName>
    <definedName name="AMAZONAS" localSheetId="27">#REF!</definedName>
    <definedName name="AMAZONAS" localSheetId="29">#REF!</definedName>
    <definedName name="AMAZONAS" localSheetId="31">#REF!</definedName>
    <definedName name="AMAZONAS" localSheetId="32">#REF!</definedName>
    <definedName name="AMAZONAS" localSheetId="33">#REF!</definedName>
    <definedName name="AMAZONAS" localSheetId="34">#REF!</definedName>
    <definedName name="AMAZONAS" localSheetId="35">#REF!</definedName>
    <definedName name="AMAZONAS" localSheetId="36">#REF!</definedName>
    <definedName name="AMAZONAS">#REF!</definedName>
    <definedName name="ANCASH" localSheetId="1">#REF!</definedName>
    <definedName name="ANCASH" localSheetId="6">#REF!</definedName>
    <definedName name="ANCASH" localSheetId="7">#REF!</definedName>
    <definedName name="ANCASH" localSheetId="10">#REF!</definedName>
    <definedName name="ANCASH" localSheetId="9">#REF!</definedName>
    <definedName name="ANCASH" localSheetId="12">#REF!</definedName>
    <definedName name="ANCASH" localSheetId="11">#REF!</definedName>
    <definedName name="ANCASH" localSheetId="15">#REF!</definedName>
    <definedName name="ANCASH" localSheetId="14">#REF!</definedName>
    <definedName name="ANCASH" localSheetId="16">#REF!</definedName>
    <definedName name="ANCASH" localSheetId="17">#REF!</definedName>
    <definedName name="ANCASH" localSheetId="18">#REF!</definedName>
    <definedName name="ANCASH" localSheetId="19">#REF!</definedName>
    <definedName name="ANCASH" localSheetId="20">#REF!</definedName>
    <definedName name="ANCASH" localSheetId="21">#REF!</definedName>
    <definedName name="ANCASH" localSheetId="22">#REF!</definedName>
    <definedName name="ANCASH" localSheetId="23">#REF!</definedName>
    <definedName name="ANCASH" localSheetId="24">#REF!</definedName>
    <definedName name="ANCASH" localSheetId="25">#REF!</definedName>
    <definedName name="ANCASH" localSheetId="26">#REF!</definedName>
    <definedName name="ANCASH" localSheetId="27">#REF!</definedName>
    <definedName name="ANCASH" localSheetId="29">#REF!</definedName>
    <definedName name="ANCASH" localSheetId="31">#REF!</definedName>
    <definedName name="ANCASH" localSheetId="32">#REF!</definedName>
    <definedName name="ANCASH" localSheetId="33">#REF!</definedName>
    <definedName name="ANCASH" localSheetId="34">#REF!</definedName>
    <definedName name="ANCASH" localSheetId="35">#REF!</definedName>
    <definedName name="ANCASH" localSheetId="36">#REF!</definedName>
    <definedName name="ANCASH">#REF!</definedName>
    <definedName name="APURIMAC" localSheetId="1">#REF!</definedName>
    <definedName name="APURIMAC" localSheetId="6">#REF!</definedName>
    <definedName name="APURIMAC" localSheetId="7">#REF!</definedName>
    <definedName name="APURIMAC" localSheetId="10">#REF!</definedName>
    <definedName name="APURIMAC" localSheetId="9">#REF!</definedName>
    <definedName name="APURIMAC" localSheetId="12">#REF!</definedName>
    <definedName name="APURIMAC" localSheetId="11">#REF!</definedName>
    <definedName name="APURIMAC" localSheetId="15">#REF!</definedName>
    <definedName name="APURIMAC" localSheetId="14">#REF!</definedName>
    <definedName name="APURIMAC" localSheetId="16">#REF!</definedName>
    <definedName name="APURIMAC" localSheetId="17">#REF!</definedName>
    <definedName name="APURIMAC" localSheetId="18">#REF!</definedName>
    <definedName name="APURIMAC" localSheetId="19">#REF!</definedName>
    <definedName name="APURIMAC" localSheetId="20">#REF!</definedName>
    <definedName name="APURIMAC" localSheetId="21">#REF!</definedName>
    <definedName name="APURIMAC" localSheetId="22">#REF!</definedName>
    <definedName name="APURIMAC" localSheetId="23">#REF!</definedName>
    <definedName name="APURIMAC" localSheetId="24">#REF!</definedName>
    <definedName name="APURIMAC" localSheetId="25">#REF!</definedName>
    <definedName name="APURIMAC" localSheetId="26">#REF!</definedName>
    <definedName name="APURIMAC" localSheetId="27">#REF!</definedName>
    <definedName name="APURIMAC" localSheetId="29">#REF!</definedName>
    <definedName name="APURIMAC" localSheetId="31">#REF!</definedName>
    <definedName name="APURIMAC" localSheetId="32">#REF!</definedName>
    <definedName name="APURIMAC" localSheetId="33">#REF!</definedName>
    <definedName name="APURIMAC" localSheetId="34">#REF!</definedName>
    <definedName name="APURIMAC" localSheetId="35">#REF!</definedName>
    <definedName name="APURIMAC" localSheetId="36">#REF!</definedName>
    <definedName name="APURIMAC">#REF!</definedName>
    <definedName name="_xlnm.Print_Area" localSheetId="0">'3.1'!$A$1:$E$93</definedName>
    <definedName name="_xlnm.Print_Area" localSheetId="1">'3.1.2'!$A$1:$E$85</definedName>
    <definedName name="_xlnm.Print_Area" localSheetId="2">'3.2.1.1'!$A$1:$O$98</definedName>
    <definedName name="_xlnm.Print_Area" localSheetId="3">'3.2.1.2 y 3.2.1.3'!$A$1:$I$135</definedName>
    <definedName name="_xlnm.Print_Area" localSheetId="4">'3.2.2.1 - 3.2.2.2'!$A$1:$G$95</definedName>
    <definedName name="_xlnm.Print_Area" localSheetId="5">'3.2.2.3'!$A$1:$I$70</definedName>
    <definedName name="_xlnm.Print_Area" localSheetId="6">'3.2.3.1'!$A$1:$I$155</definedName>
    <definedName name="_xlnm.Print_Area" localSheetId="7">'3.2.3.2'!$A$1:$I$91</definedName>
    <definedName name="_xlnm.Print_Area" localSheetId="8">'3.3.1'!$A$1:$J$77</definedName>
    <definedName name="_xlnm.Print_Area" localSheetId="10">'3.3.2.1 (Graf)'!$A$1:$M$153</definedName>
    <definedName name="_xlnm.Print_Area" localSheetId="9">'3.3.2.1 (PI)'!$A$1:$O$92</definedName>
    <definedName name="_xlnm.Print_Area" localSheetId="12">'3.3.2.2 (Graf) y 3.3.2.3'!$A$1:$N$92</definedName>
    <definedName name="_xlnm.Print_Area" localSheetId="11">'3.3.2.2 (PI)'!$A$1:$J$88</definedName>
    <definedName name="_xlnm.Print_Area" localSheetId="13">'3.4.1 PE'!$A$1:$L$84</definedName>
    <definedName name="_xlnm.Print_Area" localSheetId="15">'3.4.2.1 (Graf)'!$A$1:$L$91</definedName>
    <definedName name="_xlnm.Print_Area" localSheetId="14">'3.4.2.1 (PE)'!$A$1:$O$92</definedName>
    <definedName name="_xlnm.Print_Area" localSheetId="16">'3.4.2.2'!$A$1:$J$88</definedName>
    <definedName name="_xlnm.Print_Area" localSheetId="17">'3.4.2.2 - 3.4.2.3'!$A$1:$N$93</definedName>
    <definedName name="_xlnm.Print_Area" localSheetId="18">'3.5.1'!$A$1:$J$77</definedName>
    <definedName name="_xlnm.Print_Area" localSheetId="19">'3.5.2.1'!$A$1:$O$92</definedName>
    <definedName name="_xlnm.Print_Area" localSheetId="20">'3.5.2.1 GRAF'!$A$1:$I$151</definedName>
    <definedName name="_xlnm.Print_Area" localSheetId="21">'3.5.2.2'!$A$1:$J$88</definedName>
    <definedName name="_xlnm.Print_Area" localSheetId="22">'3.5.2.2 - 3.5.2.3'!$A$1:$N$110</definedName>
    <definedName name="_xlnm.Print_Area" localSheetId="23">'3.5.3.1.1'!$A$1:$P$92</definedName>
    <definedName name="_xlnm.Print_Area" localSheetId="24">'3.5.3.1.1 GRAF'!$A$1:$P$47</definedName>
    <definedName name="_xlnm.Print_Area" localSheetId="25">'3.5.3.1.2'!$A$1:$P$86</definedName>
    <definedName name="_xlnm.Print_Area" localSheetId="26">'3.5.3.1.3'!$A$1:$N$59</definedName>
    <definedName name="_xlnm.Print_Area" localSheetId="27">'3.5.3.2.1'!$A$1:$Q$337</definedName>
    <definedName name="_xlnm.Print_Area" localSheetId="28">'3.5.3.2.1 Graf'!$A$1:$Q$105</definedName>
    <definedName name="_xlnm.Print_Area" localSheetId="29">'3.5.3.2.2'!$A$1:$Q$319</definedName>
    <definedName name="_xlnm.Print_Area" localSheetId="30">'3.5.3.2.2 Graf'!$A$1:$Q$91</definedName>
    <definedName name="_xlnm.Print_Area" localSheetId="31">'3.6.1 - 3.6.2'!$A$1:$L$85</definedName>
    <definedName name="_xlnm.Print_Area" localSheetId="32">'3.6.3'!$A$1:$K$116</definedName>
    <definedName name="_xlnm.Print_Area" localSheetId="33">'3.6.3.2'!$A$1:$G$36</definedName>
    <definedName name="_xlnm.Print_Area" localSheetId="34">'3.6.3.2.3.1'!$A$1:$Q$75</definedName>
    <definedName name="_xlnm.Print_Area" localSheetId="35">'3.6.3.2.3.2'!$A$1:$Q$114</definedName>
    <definedName name="_xlnm.Print_Area" localSheetId="36">'3.6.3.2.4'!$A$1:$P$56</definedName>
    <definedName name="_xlnm.Print_Area" localSheetId="37">'3.6.3.2.5'!$A$1:$N$460</definedName>
    <definedName name="AREQUIPA" localSheetId="1">#REF!</definedName>
    <definedName name="AREQUIPA" localSheetId="6">#REF!</definedName>
    <definedName name="AREQUIPA" localSheetId="7">#REF!</definedName>
    <definedName name="AREQUIPA" localSheetId="10">#REF!</definedName>
    <definedName name="AREQUIPA" localSheetId="9">#REF!</definedName>
    <definedName name="AREQUIPA" localSheetId="12">#REF!</definedName>
    <definedName name="AREQUIPA" localSheetId="11">#REF!</definedName>
    <definedName name="AREQUIPA" localSheetId="15">#REF!</definedName>
    <definedName name="AREQUIPA" localSheetId="14">#REF!</definedName>
    <definedName name="AREQUIPA" localSheetId="16">#REF!</definedName>
    <definedName name="AREQUIPA" localSheetId="17">#REF!</definedName>
    <definedName name="AREQUIPA" localSheetId="18">#REF!</definedName>
    <definedName name="AREQUIPA" localSheetId="19">#REF!</definedName>
    <definedName name="AREQUIPA" localSheetId="20">#REF!</definedName>
    <definedName name="AREQUIPA" localSheetId="21">#REF!</definedName>
    <definedName name="AREQUIPA" localSheetId="22">#REF!</definedName>
    <definedName name="AREQUIPA" localSheetId="23">#REF!</definedName>
    <definedName name="AREQUIPA" localSheetId="24">#REF!</definedName>
    <definedName name="AREQUIPA" localSheetId="25">#REF!</definedName>
    <definedName name="AREQUIPA" localSheetId="26">#REF!</definedName>
    <definedName name="AREQUIPA" localSheetId="27">#REF!</definedName>
    <definedName name="AREQUIPA" localSheetId="29">#REF!</definedName>
    <definedName name="AREQUIPA" localSheetId="31">#REF!</definedName>
    <definedName name="AREQUIPA" localSheetId="32">#REF!</definedName>
    <definedName name="AREQUIPA" localSheetId="33">#REF!</definedName>
    <definedName name="AREQUIPA" localSheetId="34">#REF!</definedName>
    <definedName name="AREQUIPA" localSheetId="35">#REF!</definedName>
    <definedName name="AREQUIPA" localSheetId="36">#REF!</definedName>
    <definedName name="AREQUIPA">#REF!</definedName>
    <definedName name="AYACUCHO" localSheetId="1">[1]X_DEPA!#REF!</definedName>
    <definedName name="AYACUCHO" localSheetId="2">[1]X_DEPA!#REF!</definedName>
    <definedName name="AYACUCHO" localSheetId="3">[1]X_DEPA!#REF!</definedName>
    <definedName name="AYACUCHO" localSheetId="6">[2]X_DEPA!#REF!</definedName>
    <definedName name="AYACUCHO" localSheetId="7">[2]X_DEPA!#REF!</definedName>
    <definedName name="AYACUCHO" localSheetId="10">[2]X_DEPA!#REF!</definedName>
    <definedName name="AYACUCHO" localSheetId="9">[2]X_DEPA!#REF!</definedName>
    <definedName name="AYACUCHO" localSheetId="12">[2]X_DEPA!#REF!</definedName>
    <definedName name="AYACUCHO" localSheetId="11">[2]X_DEPA!#REF!</definedName>
    <definedName name="AYACUCHO" localSheetId="15">[2]X_DEPA!#REF!</definedName>
    <definedName name="AYACUCHO" localSheetId="14">[2]X_DEPA!#REF!</definedName>
    <definedName name="AYACUCHO" localSheetId="16">[2]X_DEPA!#REF!</definedName>
    <definedName name="AYACUCHO" localSheetId="17">[2]X_DEPA!#REF!</definedName>
    <definedName name="AYACUCHO" localSheetId="18">[1]X_DEPA!#REF!</definedName>
    <definedName name="AYACUCHO" localSheetId="19">[2]X_DEPA!#REF!</definedName>
    <definedName name="AYACUCHO" localSheetId="20">[3]X_DEPA!#REF!</definedName>
    <definedName name="AYACUCHO" localSheetId="21">[2]X_DEPA!#REF!</definedName>
    <definedName name="AYACUCHO" localSheetId="22">[3]X_DEPA!#REF!</definedName>
    <definedName name="AYACUCHO" localSheetId="23">[2]X_DEPA!#REF!</definedName>
    <definedName name="AYACUCHO" localSheetId="24">[2]X_DEPA!#REF!</definedName>
    <definedName name="AYACUCHO" localSheetId="25">[2]X_DEPA!#REF!</definedName>
    <definedName name="AYACUCHO" localSheetId="26">[2]X_DEPA!#REF!</definedName>
    <definedName name="AYACUCHO" localSheetId="27">[4]X_DEPA!#REF!</definedName>
    <definedName name="AYACUCHO" localSheetId="29">[4]X_DEPA!#REF!</definedName>
    <definedName name="AYACUCHO" localSheetId="31">[5]X_DEPA!#REF!</definedName>
    <definedName name="AYACUCHO" localSheetId="32">[5]X_DEPA!#REF!</definedName>
    <definedName name="AYACUCHO" localSheetId="33">[5]X_DEPA!#REF!</definedName>
    <definedName name="AYACUCHO" localSheetId="34">[5]X_DEPA!#REF!</definedName>
    <definedName name="AYACUCHO" localSheetId="35">[5]X_DEPA!#REF!</definedName>
    <definedName name="AYACUCHO" localSheetId="36">[5]X_DEPA!#REF!</definedName>
    <definedName name="AYACUCHO">[1]X_DEPA!#REF!</definedName>
    <definedName name="CAJAMARCA" localSheetId="1">#REF!</definedName>
    <definedName name="CAJAMARCA" localSheetId="6">#REF!</definedName>
    <definedName name="CAJAMARCA" localSheetId="7">#REF!</definedName>
    <definedName name="CAJAMARCA" localSheetId="10">#REF!</definedName>
    <definedName name="CAJAMARCA" localSheetId="9">#REF!</definedName>
    <definedName name="CAJAMARCA" localSheetId="12">#REF!</definedName>
    <definedName name="CAJAMARCA" localSheetId="11">#REF!</definedName>
    <definedName name="CAJAMARCA" localSheetId="15">#REF!</definedName>
    <definedName name="CAJAMARCA" localSheetId="14">#REF!</definedName>
    <definedName name="CAJAMARCA" localSheetId="16">#REF!</definedName>
    <definedName name="CAJAMARCA" localSheetId="17">#REF!</definedName>
    <definedName name="CAJAMARCA" localSheetId="18">#REF!</definedName>
    <definedName name="CAJAMARCA" localSheetId="19">#REF!</definedName>
    <definedName name="CAJAMARCA" localSheetId="20">#REF!</definedName>
    <definedName name="CAJAMARCA" localSheetId="21">#REF!</definedName>
    <definedName name="CAJAMARCA" localSheetId="22">#REF!</definedName>
    <definedName name="CAJAMARCA" localSheetId="23">#REF!</definedName>
    <definedName name="CAJAMARCA" localSheetId="24">#REF!</definedName>
    <definedName name="CAJAMARCA" localSheetId="25">#REF!</definedName>
    <definedName name="CAJAMARCA" localSheetId="26">#REF!</definedName>
    <definedName name="CAJAMARCA" localSheetId="27">#REF!</definedName>
    <definedName name="CAJAMARCA" localSheetId="29">#REF!</definedName>
    <definedName name="CAJAMARCA" localSheetId="31">#REF!</definedName>
    <definedName name="CAJAMARCA" localSheetId="32">#REF!</definedName>
    <definedName name="CAJAMARCA" localSheetId="33">#REF!</definedName>
    <definedName name="CAJAMARCA" localSheetId="34">#REF!</definedName>
    <definedName name="CAJAMARCA" localSheetId="35">#REF!</definedName>
    <definedName name="CAJAMARCA" localSheetId="36">#REF!</definedName>
    <definedName name="CAJAMARCA">#REF!</definedName>
    <definedName name="CUSCO" localSheetId="1">#REF!</definedName>
    <definedName name="CUSCO" localSheetId="6">#REF!</definedName>
    <definedName name="CUSCO" localSheetId="7">#REF!</definedName>
    <definedName name="CUSCO" localSheetId="10">#REF!</definedName>
    <definedName name="CUSCO" localSheetId="9">#REF!</definedName>
    <definedName name="CUSCO" localSheetId="12">#REF!</definedName>
    <definedName name="CUSCO" localSheetId="11">#REF!</definedName>
    <definedName name="CUSCO" localSheetId="15">#REF!</definedName>
    <definedName name="CUSCO" localSheetId="14">#REF!</definedName>
    <definedName name="CUSCO" localSheetId="16">#REF!</definedName>
    <definedName name="CUSCO" localSheetId="17">#REF!</definedName>
    <definedName name="CUSCO" localSheetId="18">#REF!</definedName>
    <definedName name="CUSCO" localSheetId="19">#REF!</definedName>
    <definedName name="CUSCO" localSheetId="20">#REF!</definedName>
    <definedName name="CUSCO" localSheetId="21">#REF!</definedName>
    <definedName name="CUSCO" localSheetId="22">#REF!</definedName>
    <definedName name="CUSCO" localSheetId="23">#REF!</definedName>
    <definedName name="CUSCO" localSheetId="24">#REF!</definedName>
    <definedName name="CUSCO" localSheetId="25">#REF!</definedName>
    <definedName name="CUSCO" localSheetId="26">#REF!</definedName>
    <definedName name="CUSCO" localSheetId="27">#REF!</definedName>
    <definedName name="CUSCO" localSheetId="29">#REF!</definedName>
    <definedName name="CUSCO" localSheetId="31">#REF!</definedName>
    <definedName name="CUSCO" localSheetId="32">#REF!</definedName>
    <definedName name="CUSCO" localSheetId="33">#REF!</definedName>
    <definedName name="CUSCO" localSheetId="34">#REF!</definedName>
    <definedName name="CUSCO" localSheetId="35">#REF!</definedName>
    <definedName name="CUSCO" localSheetId="36">#REF!</definedName>
    <definedName name="CUSCO">#REF!</definedName>
    <definedName name="HUANCAVELICA" localSheetId="1">#REF!</definedName>
    <definedName name="HUANCAVELICA" localSheetId="6">#REF!</definedName>
    <definedName name="HUANCAVELICA" localSheetId="7">#REF!</definedName>
    <definedName name="HUANCAVELICA" localSheetId="10">#REF!</definedName>
    <definedName name="HUANCAVELICA" localSheetId="9">#REF!</definedName>
    <definedName name="HUANCAVELICA" localSheetId="12">#REF!</definedName>
    <definedName name="HUANCAVELICA" localSheetId="11">#REF!</definedName>
    <definedName name="HUANCAVELICA" localSheetId="15">#REF!</definedName>
    <definedName name="HUANCAVELICA" localSheetId="14">#REF!</definedName>
    <definedName name="HUANCAVELICA" localSheetId="16">#REF!</definedName>
    <definedName name="HUANCAVELICA" localSheetId="17">#REF!</definedName>
    <definedName name="HUANCAVELICA" localSheetId="18">#REF!</definedName>
    <definedName name="HUANCAVELICA" localSheetId="19">#REF!</definedName>
    <definedName name="HUANCAVELICA" localSheetId="20">#REF!</definedName>
    <definedName name="HUANCAVELICA" localSheetId="21">#REF!</definedName>
    <definedName name="HUANCAVELICA" localSheetId="22">#REF!</definedName>
    <definedName name="HUANCAVELICA" localSheetId="23">#REF!</definedName>
    <definedName name="HUANCAVELICA" localSheetId="24">#REF!</definedName>
    <definedName name="HUANCAVELICA" localSheetId="25">#REF!</definedName>
    <definedName name="HUANCAVELICA" localSheetId="26">#REF!</definedName>
    <definedName name="HUANCAVELICA" localSheetId="27">#REF!</definedName>
    <definedName name="HUANCAVELICA" localSheetId="29">#REF!</definedName>
    <definedName name="HUANCAVELICA" localSheetId="31">#REF!</definedName>
    <definedName name="HUANCAVELICA" localSheetId="32">#REF!</definedName>
    <definedName name="HUANCAVELICA" localSheetId="33">#REF!</definedName>
    <definedName name="HUANCAVELICA" localSheetId="34">#REF!</definedName>
    <definedName name="HUANCAVELICA" localSheetId="35">#REF!</definedName>
    <definedName name="HUANCAVELICA" localSheetId="36">#REF!</definedName>
    <definedName name="HUANCAVELICA">#REF!</definedName>
    <definedName name="HUANUCO" localSheetId="1">#REF!</definedName>
    <definedName name="HUANUCO" localSheetId="6">#REF!</definedName>
    <definedName name="HUANUCO" localSheetId="7">#REF!</definedName>
    <definedName name="HUANUCO" localSheetId="10">#REF!</definedName>
    <definedName name="HUANUCO" localSheetId="9">#REF!</definedName>
    <definedName name="HUANUCO" localSheetId="12">#REF!</definedName>
    <definedName name="HUANUCO" localSheetId="11">#REF!</definedName>
    <definedName name="HUANUCO" localSheetId="15">#REF!</definedName>
    <definedName name="HUANUCO" localSheetId="14">#REF!</definedName>
    <definedName name="HUANUCO" localSheetId="16">#REF!</definedName>
    <definedName name="HUANUCO" localSheetId="17">#REF!</definedName>
    <definedName name="HUANUCO" localSheetId="18">#REF!</definedName>
    <definedName name="HUANUCO" localSheetId="19">#REF!</definedName>
    <definedName name="HUANUCO" localSheetId="20">#REF!</definedName>
    <definedName name="HUANUCO" localSheetId="21">#REF!</definedName>
    <definedName name="HUANUCO" localSheetId="22">#REF!</definedName>
    <definedName name="HUANUCO" localSheetId="23">#REF!</definedName>
    <definedName name="HUANUCO" localSheetId="24">#REF!</definedName>
    <definedName name="HUANUCO" localSheetId="25">#REF!</definedName>
    <definedName name="HUANUCO" localSheetId="26">#REF!</definedName>
    <definedName name="HUANUCO" localSheetId="27">#REF!</definedName>
    <definedName name="HUANUCO" localSheetId="29">#REF!</definedName>
    <definedName name="HUANUCO" localSheetId="31">#REF!</definedName>
    <definedName name="HUANUCO" localSheetId="32">#REF!</definedName>
    <definedName name="HUANUCO" localSheetId="33">#REF!</definedName>
    <definedName name="HUANUCO" localSheetId="34">#REF!</definedName>
    <definedName name="HUANUCO" localSheetId="35">#REF!</definedName>
    <definedName name="HUANUCO" localSheetId="36">#REF!</definedName>
    <definedName name="HUANUCO">#REF!</definedName>
    <definedName name="ICA" localSheetId="1">#REF!</definedName>
    <definedName name="ICA" localSheetId="6">#REF!</definedName>
    <definedName name="ICA" localSheetId="7">#REF!</definedName>
    <definedName name="ICA" localSheetId="10">#REF!</definedName>
    <definedName name="ICA" localSheetId="9">#REF!</definedName>
    <definedName name="ICA" localSheetId="12">#REF!</definedName>
    <definedName name="ICA" localSheetId="11">#REF!</definedName>
    <definedName name="ICA" localSheetId="15">#REF!</definedName>
    <definedName name="ICA" localSheetId="14">#REF!</definedName>
    <definedName name="ICA" localSheetId="16">#REF!</definedName>
    <definedName name="ICA" localSheetId="17">#REF!</definedName>
    <definedName name="ICA" localSheetId="18">#REF!</definedName>
    <definedName name="ICA" localSheetId="19">#REF!</definedName>
    <definedName name="ICA" localSheetId="20">#REF!</definedName>
    <definedName name="ICA" localSheetId="21">#REF!</definedName>
    <definedName name="ICA" localSheetId="22">#REF!</definedName>
    <definedName name="ICA" localSheetId="23">#REF!</definedName>
    <definedName name="ICA" localSheetId="24">#REF!</definedName>
    <definedName name="ICA" localSheetId="25">#REF!</definedName>
    <definedName name="ICA" localSheetId="26">#REF!</definedName>
    <definedName name="ICA" localSheetId="27">#REF!</definedName>
    <definedName name="ICA" localSheetId="29">#REF!</definedName>
    <definedName name="ICA" localSheetId="31">#REF!</definedName>
    <definedName name="ICA" localSheetId="32">#REF!</definedName>
    <definedName name="ICA" localSheetId="33">#REF!</definedName>
    <definedName name="ICA" localSheetId="34">#REF!</definedName>
    <definedName name="ICA" localSheetId="35">#REF!</definedName>
    <definedName name="ICA" localSheetId="36">#REF!</definedName>
    <definedName name="ICA">#REF!</definedName>
    <definedName name="JUNIN" localSheetId="1">#REF!</definedName>
    <definedName name="JUNIN" localSheetId="6">#REF!</definedName>
    <definedName name="JUNIN" localSheetId="7">#REF!</definedName>
    <definedName name="JUNIN" localSheetId="10">#REF!</definedName>
    <definedName name="JUNIN" localSheetId="9">#REF!</definedName>
    <definedName name="JUNIN" localSheetId="12">#REF!</definedName>
    <definedName name="JUNIN" localSheetId="11">#REF!</definedName>
    <definedName name="JUNIN" localSheetId="15">#REF!</definedName>
    <definedName name="JUNIN" localSheetId="14">#REF!</definedName>
    <definedName name="JUNIN" localSheetId="16">#REF!</definedName>
    <definedName name="JUNIN" localSheetId="17">#REF!</definedName>
    <definedName name="JUNIN" localSheetId="18">#REF!</definedName>
    <definedName name="JUNIN" localSheetId="19">#REF!</definedName>
    <definedName name="JUNIN" localSheetId="20">#REF!</definedName>
    <definedName name="JUNIN" localSheetId="21">#REF!</definedName>
    <definedName name="JUNIN" localSheetId="22">#REF!</definedName>
    <definedName name="JUNIN" localSheetId="23">#REF!</definedName>
    <definedName name="JUNIN" localSheetId="24">#REF!</definedName>
    <definedName name="JUNIN" localSheetId="25">#REF!</definedName>
    <definedName name="JUNIN" localSheetId="26">#REF!</definedName>
    <definedName name="JUNIN" localSheetId="27">#REF!</definedName>
    <definedName name="JUNIN" localSheetId="29">#REF!</definedName>
    <definedName name="JUNIN" localSheetId="31">#REF!</definedName>
    <definedName name="JUNIN" localSheetId="32">#REF!</definedName>
    <definedName name="JUNIN" localSheetId="33">#REF!</definedName>
    <definedName name="JUNIN" localSheetId="34">#REF!</definedName>
    <definedName name="JUNIN" localSheetId="35">#REF!</definedName>
    <definedName name="JUNIN" localSheetId="36">#REF!</definedName>
    <definedName name="JUNIN">#REF!</definedName>
    <definedName name="LA_LIBERTAD" localSheetId="1">#REF!</definedName>
    <definedName name="LA_LIBERTAD" localSheetId="6">#REF!</definedName>
    <definedName name="LA_LIBERTAD" localSheetId="7">#REF!</definedName>
    <definedName name="LA_LIBERTAD" localSheetId="10">#REF!</definedName>
    <definedName name="LA_LIBERTAD" localSheetId="9">#REF!</definedName>
    <definedName name="LA_LIBERTAD" localSheetId="12">#REF!</definedName>
    <definedName name="LA_LIBERTAD" localSheetId="11">#REF!</definedName>
    <definedName name="LA_LIBERTAD" localSheetId="15">#REF!</definedName>
    <definedName name="LA_LIBERTAD" localSheetId="14">#REF!</definedName>
    <definedName name="LA_LIBERTAD" localSheetId="16">#REF!</definedName>
    <definedName name="LA_LIBERTAD" localSheetId="17">#REF!</definedName>
    <definedName name="LA_LIBERTAD" localSheetId="18">#REF!</definedName>
    <definedName name="LA_LIBERTAD" localSheetId="19">#REF!</definedName>
    <definedName name="LA_LIBERTAD" localSheetId="20">#REF!</definedName>
    <definedName name="LA_LIBERTAD" localSheetId="21">#REF!</definedName>
    <definedName name="LA_LIBERTAD" localSheetId="22">#REF!</definedName>
    <definedName name="LA_LIBERTAD" localSheetId="23">#REF!</definedName>
    <definedName name="LA_LIBERTAD" localSheetId="24">#REF!</definedName>
    <definedName name="LA_LIBERTAD" localSheetId="25">#REF!</definedName>
    <definedName name="LA_LIBERTAD" localSheetId="26">#REF!</definedName>
    <definedName name="LA_LIBERTAD" localSheetId="27">#REF!</definedName>
    <definedName name="LA_LIBERTAD" localSheetId="29">#REF!</definedName>
    <definedName name="LA_LIBERTAD" localSheetId="31">#REF!</definedName>
    <definedName name="LA_LIBERTAD" localSheetId="32">#REF!</definedName>
    <definedName name="LA_LIBERTAD" localSheetId="33">#REF!</definedName>
    <definedName name="LA_LIBERTAD" localSheetId="34">#REF!</definedName>
    <definedName name="LA_LIBERTAD" localSheetId="35">#REF!</definedName>
    <definedName name="LA_LIBERTAD" localSheetId="36">#REF!</definedName>
    <definedName name="LA_LIBERTAD">#REF!</definedName>
    <definedName name="LAMBAYEQUE" localSheetId="1">#REF!</definedName>
    <definedName name="LAMBAYEQUE" localSheetId="6">#REF!</definedName>
    <definedName name="LAMBAYEQUE" localSheetId="7">#REF!</definedName>
    <definedName name="LAMBAYEQUE" localSheetId="10">#REF!</definedName>
    <definedName name="LAMBAYEQUE" localSheetId="9">#REF!</definedName>
    <definedName name="LAMBAYEQUE" localSheetId="12">#REF!</definedName>
    <definedName name="LAMBAYEQUE" localSheetId="11">#REF!</definedName>
    <definedName name="LAMBAYEQUE" localSheetId="15">#REF!</definedName>
    <definedName name="LAMBAYEQUE" localSheetId="14">#REF!</definedName>
    <definedName name="LAMBAYEQUE" localSheetId="16">#REF!</definedName>
    <definedName name="LAMBAYEQUE" localSheetId="17">#REF!</definedName>
    <definedName name="LAMBAYEQUE" localSheetId="18">#REF!</definedName>
    <definedName name="LAMBAYEQUE" localSheetId="19">#REF!</definedName>
    <definedName name="LAMBAYEQUE" localSheetId="20">#REF!</definedName>
    <definedName name="LAMBAYEQUE" localSheetId="21">#REF!</definedName>
    <definedName name="LAMBAYEQUE" localSheetId="22">#REF!</definedName>
    <definedName name="LAMBAYEQUE" localSheetId="23">#REF!</definedName>
    <definedName name="LAMBAYEQUE" localSheetId="24">#REF!</definedName>
    <definedName name="LAMBAYEQUE" localSheetId="25">#REF!</definedName>
    <definedName name="LAMBAYEQUE" localSheetId="26">#REF!</definedName>
    <definedName name="LAMBAYEQUE" localSheetId="27">#REF!</definedName>
    <definedName name="LAMBAYEQUE" localSheetId="29">#REF!</definedName>
    <definedName name="LAMBAYEQUE" localSheetId="31">#REF!</definedName>
    <definedName name="LAMBAYEQUE" localSheetId="32">#REF!</definedName>
    <definedName name="LAMBAYEQUE" localSheetId="33">#REF!</definedName>
    <definedName name="LAMBAYEQUE" localSheetId="34">#REF!</definedName>
    <definedName name="LAMBAYEQUE" localSheetId="35">#REF!</definedName>
    <definedName name="LAMBAYEQUE" localSheetId="36">#REF!</definedName>
    <definedName name="LAMBAYEQUE">#REF!</definedName>
    <definedName name="LIMA" localSheetId="1">#REF!</definedName>
    <definedName name="LIMA" localSheetId="6">#REF!</definedName>
    <definedName name="LIMA" localSheetId="7">#REF!</definedName>
    <definedName name="LIMA" localSheetId="10">#REF!</definedName>
    <definedName name="LIMA" localSheetId="9">#REF!</definedName>
    <definedName name="LIMA" localSheetId="12">#REF!</definedName>
    <definedName name="LIMA" localSheetId="11">#REF!</definedName>
    <definedName name="LIMA" localSheetId="15">#REF!</definedName>
    <definedName name="LIMA" localSheetId="14">#REF!</definedName>
    <definedName name="LIMA" localSheetId="16">#REF!</definedName>
    <definedName name="LIMA" localSheetId="17">#REF!</definedName>
    <definedName name="LIMA" localSheetId="18">#REF!</definedName>
    <definedName name="LIMA" localSheetId="19">#REF!</definedName>
    <definedName name="LIMA" localSheetId="20">#REF!</definedName>
    <definedName name="LIMA" localSheetId="21">#REF!</definedName>
    <definedName name="LIMA" localSheetId="22">#REF!</definedName>
    <definedName name="LIMA" localSheetId="23">#REF!</definedName>
    <definedName name="LIMA" localSheetId="24">#REF!</definedName>
    <definedName name="LIMA" localSheetId="25">#REF!</definedName>
    <definedName name="LIMA" localSheetId="26">#REF!</definedName>
    <definedName name="LIMA" localSheetId="27">#REF!</definedName>
    <definedName name="LIMA" localSheetId="29">#REF!</definedName>
    <definedName name="LIMA" localSheetId="31">#REF!</definedName>
    <definedName name="LIMA" localSheetId="32">#REF!</definedName>
    <definedName name="LIMA" localSheetId="33">#REF!</definedName>
    <definedName name="LIMA" localSheetId="34">#REF!</definedName>
    <definedName name="LIMA" localSheetId="35">#REF!</definedName>
    <definedName name="LIMA" localSheetId="36">#REF!</definedName>
    <definedName name="LIMA">#REF!</definedName>
    <definedName name="LIMA_I" localSheetId="1">[1]X_DEPA!#REF!</definedName>
    <definedName name="LIMA_I" localSheetId="2">[1]X_DEPA!#REF!</definedName>
    <definedName name="LIMA_I" localSheetId="3">[1]X_DEPA!#REF!</definedName>
    <definedName name="LIMA_I" localSheetId="6">[2]X_DEPA!#REF!</definedName>
    <definedName name="LIMA_I" localSheetId="7">[2]X_DEPA!#REF!</definedName>
    <definedName name="LIMA_I" localSheetId="10">[2]X_DEPA!#REF!</definedName>
    <definedName name="LIMA_I" localSheetId="9">[2]X_DEPA!#REF!</definedName>
    <definedName name="LIMA_I" localSheetId="12">[2]X_DEPA!#REF!</definedName>
    <definedName name="LIMA_I" localSheetId="11">[2]X_DEPA!#REF!</definedName>
    <definedName name="LIMA_I" localSheetId="15">[2]X_DEPA!#REF!</definedName>
    <definedName name="LIMA_I" localSheetId="14">[2]X_DEPA!#REF!</definedName>
    <definedName name="LIMA_I" localSheetId="16">[2]X_DEPA!#REF!</definedName>
    <definedName name="LIMA_I" localSheetId="17">[2]X_DEPA!#REF!</definedName>
    <definedName name="LIMA_I" localSheetId="18">[1]X_DEPA!#REF!</definedName>
    <definedName name="LIMA_I" localSheetId="19">[2]X_DEPA!#REF!</definedName>
    <definedName name="LIMA_I" localSheetId="20">[3]X_DEPA!#REF!</definedName>
    <definedName name="LIMA_I" localSheetId="21">[2]X_DEPA!#REF!</definedName>
    <definedName name="LIMA_I" localSheetId="22">[3]X_DEPA!#REF!</definedName>
    <definedName name="LIMA_I" localSheetId="23">[2]X_DEPA!#REF!</definedName>
    <definedName name="LIMA_I" localSheetId="24">[2]X_DEPA!#REF!</definedName>
    <definedName name="LIMA_I" localSheetId="25">[2]X_DEPA!#REF!</definedName>
    <definedName name="LIMA_I" localSheetId="26">[2]X_DEPA!#REF!</definedName>
    <definedName name="LIMA_I" localSheetId="27">[4]X_DEPA!#REF!</definedName>
    <definedName name="LIMA_I" localSheetId="29">[4]X_DEPA!#REF!</definedName>
    <definedName name="LIMA_I" localSheetId="31">[5]X_DEPA!#REF!</definedName>
    <definedName name="LIMA_I" localSheetId="32">[5]X_DEPA!#REF!</definedName>
    <definedName name="LIMA_I" localSheetId="33">[5]X_DEPA!#REF!</definedName>
    <definedName name="LIMA_I" localSheetId="34">[5]X_DEPA!#REF!</definedName>
    <definedName name="LIMA_I" localSheetId="35">[5]X_DEPA!#REF!</definedName>
    <definedName name="LIMA_I" localSheetId="36">[5]X_DEPA!#REF!</definedName>
    <definedName name="LIMA_I">[1]X_DEPA!#REF!</definedName>
    <definedName name="LIMA_II" localSheetId="1">[1]X_DEPA!#REF!</definedName>
    <definedName name="LIMA_II" localSheetId="2">[1]X_DEPA!#REF!</definedName>
    <definedName name="LIMA_II" localSheetId="3">[1]X_DEPA!#REF!</definedName>
    <definedName name="LIMA_II" localSheetId="6">[2]X_DEPA!#REF!</definedName>
    <definedName name="LIMA_II" localSheetId="7">[2]X_DEPA!#REF!</definedName>
    <definedName name="LIMA_II" localSheetId="10">[2]X_DEPA!#REF!</definedName>
    <definedName name="LIMA_II" localSheetId="9">[2]X_DEPA!#REF!</definedName>
    <definedName name="LIMA_II" localSheetId="12">[2]X_DEPA!#REF!</definedName>
    <definedName name="LIMA_II" localSheetId="11">[2]X_DEPA!#REF!</definedName>
    <definedName name="LIMA_II" localSheetId="15">[2]X_DEPA!#REF!</definedName>
    <definedName name="LIMA_II" localSheetId="14">[2]X_DEPA!#REF!</definedName>
    <definedName name="LIMA_II" localSheetId="16">[2]X_DEPA!#REF!</definedName>
    <definedName name="LIMA_II" localSheetId="17">[2]X_DEPA!#REF!</definedName>
    <definedName name="LIMA_II" localSheetId="18">[1]X_DEPA!#REF!</definedName>
    <definedName name="LIMA_II" localSheetId="19">[2]X_DEPA!#REF!</definedName>
    <definedName name="LIMA_II" localSheetId="20">[3]X_DEPA!#REF!</definedName>
    <definedName name="LIMA_II" localSheetId="21">[2]X_DEPA!#REF!</definedName>
    <definedName name="LIMA_II" localSheetId="22">[3]X_DEPA!#REF!</definedName>
    <definedName name="LIMA_II" localSheetId="23">[2]X_DEPA!#REF!</definedName>
    <definedName name="LIMA_II" localSheetId="24">[2]X_DEPA!#REF!</definedName>
    <definedName name="LIMA_II" localSheetId="25">[2]X_DEPA!#REF!</definedName>
    <definedName name="LIMA_II" localSheetId="26">[2]X_DEPA!#REF!</definedName>
    <definedName name="LIMA_II" localSheetId="27">[4]X_DEPA!#REF!</definedName>
    <definedName name="LIMA_II" localSheetId="29">[4]X_DEPA!#REF!</definedName>
    <definedName name="LIMA_II" localSheetId="31">[5]X_DEPA!#REF!</definedName>
    <definedName name="LIMA_II" localSheetId="32">[5]X_DEPA!#REF!</definedName>
    <definedName name="LIMA_II" localSheetId="33">[5]X_DEPA!#REF!</definedName>
    <definedName name="LIMA_II" localSheetId="34">[5]X_DEPA!#REF!</definedName>
    <definedName name="LIMA_II" localSheetId="35">[5]X_DEPA!#REF!</definedName>
    <definedName name="LIMA_II" localSheetId="36">[5]X_DEPA!#REF!</definedName>
    <definedName name="LIMA_II">[1]X_DEPA!#REF!</definedName>
    <definedName name="LORETO" localSheetId="1">#REF!</definedName>
    <definedName name="LORETO" localSheetId="6">#REF!</definedName>
    <definedName name="LORETO" localSheetId="7">#REF!</definedName>
    <definedName name="LORETO" localSheetId="10">#REF!</definedName>
    <definedName name="LORETO" localSheetId="9">#REF!</definedName>
    <definedName name="LORETO" localSheetId="12">#REF!</definedName>
    <definedName name="LORETO" localSheetId="11">#REF!</definedName>
    <definedName name="LORETO" localSheetId="15">#REF!</definedName>
    <definedName name="LORETO" localSheetId="14">#REF!</definedName>
    <definedName name="LORETO" localSheetId="16">#REF!</definedName>
    <definedName name="LORETO" localSheetId="17">#REF!</definedName>
    <definedName name="LORETO" localSheetId="18">#REF!</definedName>
    <definedName name="LORETO" localSheetId="19">#REF!</definedName>
    <definedName name="LORETO" localSheetId="20">#REF!</definedName>
    <definedName name="LORETO" localSheetId="21">#REF!</definedName>
    <definedName name="LORETO" localSheetId="22">#REF!</definedName>
    <definedName name="LORETO" localSheetId="23">#REF!</definedName>
    <definedName name="LORETO" localSheetId="24">#REF!</definedName>
    <definedName name="LORETO" localSheetId="25">#REF!</definedName>
    <definedName name="LORETO" localSheetId="26">#REF!</definedName>
    <definedName name="LORETO" localSheetId="27">#REF!</definedName>
    <definedName name="LORETO" localSheetId="29">#REF!</definedName>
    <definedName name="LORETO" localSheetId="31">#REF!</definedName>
    <definedName name="LORETO" localSheetId="32">#REF!</definedName>
    <definedName name="LORETO" localSheetId="33">#REF!</definedName>
    <definedName name="LORETO" localSheetId="34">#REF!</definedName>
    <definedName name="LORETO" localSheetId="35">#REF!</definedName>
    <definedName name="LORETO" localSheetId="36">#REF!</definedName>
    <definedName name="LORETO">#REF!</definedName>
    <definedName name="MADRE_DIOS" localSheetId="1">#REF!</definedName>
    <definedName name="MADRE_DIOS" localSheetId="6">#REF!</definedName>
    <definedName name="MADRE_DIOS" localSheetId="7">#REF!</definedName>
    <definedName name="MADRE_DIOS" localSheetId="10">#REF!</definedName>
    <definedName name="MADRE_DIOS" localSheetId="9">#REF!</definedName>
    <definedName name="MADRE_DIOS" localSheetId="12">#REF!</definedName>
    <definedName name="MADRE_DIOS" localSheetId="11">#REF!</definedName>
    <definedName name="MADRE_DIOS" localSheetId="15">#REF!</definedName>
    <definedName name="MADRE_DIOS" localSheetId="14">#REF!</definedName>
    <definedName name="MADRE_DIOS" localSheetId="16">#REF!</definedName>
    <definedName name="MADRE_DIOS" localSheetId="17">#REF!</definedName>
    <definedName name="MADRE_DIOS" localSheetId="18">#REF!</definedName>
    <definedName name="MADRE_DIOS" localSheetId="19">#REF!</definedName>
    <definedName name="MADRE_DIOS" localSheetId="20">#REF!</definedName>
    <definedName name="MADRE_DIOS" localSheetId="21">#REF!</definedName>
    <definedName name="MADRE_DIOS" localSheetId="22">#REF!</definedName>
    <definedName name="MADRE_DIOS" localSheetId="23">#REF!</definedName>
    <definedName name="MADRE_DIOS" localSheetId="24">#REF!</definedName>
    <definedName name="MADRE_DIOS" localSheetId="25">#REF!</definedName>
    <definedName name="MADRE_DIOS" localSheetId="26">#REF!</definedName>
    <definedName name="MADRE_DIOS" localSheetId="27">#REF!</definedName>
    <definedName name="MADRE_DIOS" localSheetId="29">#REF!</definedName>
    <definedName name="MADRE_DIOS" localSheetId="31">#REF!</definedName>
    <definedName name="MADRE_DIOS" localSheetId="32">#REF!</definedName>
    <definedName name="MADRE_DIOS" localSheetId="33">#REF!</definedName>
    <definedName name="MADRE_DIOS" localSheetId="34">#REF!</definedName>
    <definedName name="MADRE_DIOS" localSheetId="35">#REF!</definedName>
    <definedName name="MADRE_DIOS" localSheetId="36">#REF!</definedName>
    <definedName name="MADRE_DIOS">#REF!</definedName>
    <definedName name="MOQUEGUA" localSheetId="1">#REF!</definedName>
    <definedName name="MOQUEGUA" localSheetId="6">#REF!</definedName>
    <definedName name="MOQUEGUA" localSheetId="7">#REF!</definedName>
    <definedName name="MOQUEGUA" localSheetId="10">#REF!</definedName>
    <definedName name="MOQUEGUA" localSheetId="9">#REF!</definedName>
    <definedName name="MOQUEGUA" localSheetId="12">#REF!</definedName>
    <definedName name="MOQUEGUA" localSheetId="11">#REF!</definedName>
    <definedName name="MOQUEGUA" localSheetId="15">#REF!</definedName>
    <definedName name="MOQUEGUA" localSheetId="14">#REF!</definedName>
    <definedName name="MOQUEGUA" localSheetId="16">#REF!</definedName>
    <definedName name="MOQUEGUA" localSheetId="17">#REF!</definedName>
    <definedName name="MOQUEGUA" localSheetId="18">#REF!</definedName>
    <definedName name="MOQUEGUA" localSheetId="19">#REF!</definedName>
    <definedName name="MOQUEGUA" localSheetId="20">#REF!</definedName>
    <definedName name="MOQUEGUA" localSheetId="21">#REF!</definedName>
    <definedName name="MOQUEGUA" localSheetId="22">#REF!</definedName>
    <definedName name="MOQUEGUA" localSheetId="23">#REF!</definedName>
    <definedName name="MOQUEGUA" localSheetId="24">#REF!</definedName>
    <definedName name="MOQUEGUA" localSheetId="25">#REF!</definedName>
    <definedName name="MOQUEGUA" localSheetId="26">#REF!</definedName>
    <definedName name="MOQUEGUA" localSheetId="27">#REF!</definedName>
    <definedName name="MOQUEGUA" localSheetId="29">#REF!</definedName>
    <definedName name="MOQUEGUA" localSheetId="31">#REF!</definedName>
    <definedName name="MOQUEGUA" localSheetId="32">#REF!</definedName>
    <definedName name="MOQUEGUA" localSheetId="33">#REF!</definedName>
    <definedName name="MOQUEGUA" localSheetId="34">#REF!</definedName>
    <definedName name="MOQUEGUA" localSheetId="35">#REF!</definedName>
    <definedName name="MOQUEGUA" localSheetId="36">#REF!</definedName>
    <definedName name="MOQUEGUA">#REF!</definedName>
    <definedName name="PASCO" localSheetId="1">#REF!</definedName>
    <definedName name="PASCO" localSheetId="6">#REF!</definedName>
    <definedName name="PASCO" localSheetId="7">#REF!</definedName>
    <definedName name="PASCO" localSheetId="10">#REF!</definedName>
    <definedName name="PASCO" localSheetId="9">#REF!</definedName>
    <definedName name="PASCO" localSheetId="12">#REF!</definedName>
    <definedName name="PASCO" localSheetId="11">#REF!</definedName>
    <definedName name="PASCO" localSheetId="15">#REF!</definedName>
    <definedName name="PASCO" localSheetId="14">#REF!</definedName>
    <definedName name="PASCO" localSheetId="16">#REF!</definedName>
    <definedName name="PASCO" localSheetId="17">#REF!</definedName>
    <definedName name="PASCO" localSheetId="18">#REF!</definedName>
    <definedName name="PASCO" localSheetId="19">#REF!</definedName>
    <definedName name="PASCO" localSheetId="20">#REF!</definedName>
    <definedName name="PASCO" localSheetId="21">#REF!</definedName>
    <definedName name="PASCO" localSheetId="22">#REF!</definedName>
    <definedName name="PASCO" localSheetId="23">#REF!</definedName>
    <definedName name="PASCO" localSheetId="24">#REF!</definedName>
    <definedName name="PASCO" localSheetId="25">#REF!</definedName>
    <definedName name="PASCO" localSheetId="26">#REF!</definedName>
    <definedName name="PASCO" localSheetId="27">#REF!</definedName>
    <definedName name="PASCO" localSheetId="29">#REF!</definedName>
    <definedName name="PASCO" localSheetId="31">#REF!</definedName>
    <definedName name="PASCO" localSheetId="32">#REF!</definedName>
    <definedName name="PASCO" localSheetId="33">#REF!</definedName>
    <definedName name="PASCO" localSheetId="34">#REF!</definedName>
    <definedName name="PASCO" localSheetId="35">#REF!</definedName>
    <definedName name="PASCO" localSheetId="36">#REF!</definedName>
    <definedName name="PASCO">#REF!</definedName>
    <definedName name="PIURA" localSheetId="1">#REF!</definedName>
    <definedName name="PIURA" localSheetId="6">#REF!</definedName>
    <definedName name="PIURA" localSheetId="7">#REF!</definedName>
    <definedName name="PIURA" localSheetId="10">#REF!</definedName>
    <definedName name="PIURA" localSheetId="9">#REF!</definedName>
    <definedName name="PIURA" localSheetId="12">#REF!</definedName>
    <definedName name="PIURA" localSheetId="11">#REF!</definedName>
    <definedName name="PIURA" localSheetId="15">#REF!</definedName>
    <definedName name="PIURA" localSheetId="14">#REF!</definedName>
    <definedName name="PIURA" localSheetId="16">#REF!</definedName>
    <definedName name="PIURA" localSheetId="17">#REF!</definedName>
    <definedName name="PIURA" localSheetId="18">#REF!</definedName>
    <definedName name="PIURA" localSheetId="19">#REF!</definedName>
    <definedName name="PIURA" localSheetId="20">#REF!</definedName>
    <definedName name="PIURA" localSheetId="21">#REF!</definedName>
    <definedName name="PIURA" localSheetId="22">#REF!</definedName>
    <definedName name="PIURA" localSheetId="23">#REF!</definedName>
    <definedName name="PIURA" localSheetId="24">#REF!</definedName>
    <definedName name="PIURA" localSheetId="25">#REF!</definedName>
    <definedName name="PIURA" localSheetId="26">#REF!</definedName>
    <definedName name="PIURA" localSheetId="27">#REF!</definedName>
    <definedName name="PIURA" localSheetId="29">#REF!</definedName>
    <definedName name="PIURA" localSheetId="31">#REF!</definedName>
    <definedName name="PIURA" localSheetId="32">#REF!</definedName>
    <definedName name="PIURA" localSheetId="33">#REF!</definedName>
    <definedName name="PIURA" localSheetId="34">#REF!</definedName>
    <definedName name="PIURA" localSheetId="35">#REF!</definedName>
    <definedName name="PIURA" localSheetId="36">#REF!</definedName>
    <definedName name="PIURA">#REF!</definedName>
    <definedName name="PIURA_I" localSheetId="1">[1]X_DEPA!#REF!</definedName>
    <definedName name="PIURA_I" localSheetId="2">[1]X_DEPA!#REF!</definedName>
    <definedName name="PIURA_I" localSheetId="3">[1]X_DEPA!#REF!</definedName>
    <definedName name="PIURA_I" localSheetId="6">[2]X_DEPA!#REF!</definedName>
    <definedName name="PIURA_I" localSheetId="7">[2]X_DEPA!#REF!</definedName>
    <definedName name="PIURA_I" localSheetId="10">[2]X_DEPA!#REF!</definedName>
    <definedName name="PIURA_I" localSheetId="9">[2]X_DEPA!#REF!</definedName>
    <definedName name="PIURA_I" localSheetId="12">[2]X_DEPA!#REF!</definedName>
    <definedName name="PIURA_I" localSheetId="11">[2]X_DEPA!#REF!</definedName>
    <definedName name="PIURA_I" localSheetId="15">[2]X_DEPA!#REF!</definedName>
    <definedName name="PIURA_I" localSheetId="14">[2]X_DEPA!#REF!</definedName>
    <definedName name="PIURA_I" localSheetId="16">[2]X_DEPA!#REF!</definedName>
    <definedName name="PIURA_I" localSheetId="17">[2]X_DEPA!#REF!</definedName>
    <definedName name="PIURA_I" localSheetId="18">[1]X_DEPA!#REF!</definedName>
    <definedName name="PIURA_I" localSheetId="19">[2]X_DEPA!#REF!</definedName>
    <definedName name="PIURA_I" localSheetId="20">[3]X_DEPA!#REF!</definedName>
    <definedName name="PIURA_I" localSheetId="21">[2]X_DEPA!#REF!</definedName>
    <definedName name="PIURA_I" localSheetId="22">[3]X_DEPA!#REF!</definedName>
    <definedName name="PIURA_I" localSheetId="23">[2]X_DEPA!#REF!</definedName>
    <definedName name="PIURA_I" localSheetId="24">[2]X_DEPA!#REF!</definedName>
    <definedName name="PIURA_I" localSheetId="25">[2]X_DEPA!#REF!</definedName>
    <definedName name="PIURA_I" localSheetId="26">[2]X_DEPA!#REF!</definedName>
    <definedName name="PIURA_I" localSheetId="27">[4]X_DEPA!#REF!</definedName>
    <definedName name="PIURA_I" localSheetId="29">[4]X_DEPA!#REF!</definedName>
    <definedName name="PIURA_I" localSheetId="31">[5]X_DEPA!#REF!</definedName>
    <definedName name="PIURA_I" localSheetId="32">[5]X_DEPA!#REF!</definedName>
    <definedName name="PIURA_I" localSheetId="33">[5]X_DEPA!#REF!</definedName>
    <definedName name="PIURA_I" localSheetId="34">[5]X_DEPA!#REF!</definedName>
    <definedName name="PIURA_I" localSheetId="35">[5]X_DEPA!#REF!</definedName>
    <definedName name="PIURA_I" localSheetId="36">[5]X_DEPA!#REF!</definedName>
    <definedName name="PIURA_I">[1]X_DEPA!#REF!</definedName>
    <definedName name="PUNO" localSheetId="1">#REF!</definedName>
    <definedName name="PUNO" localSheetId="6">#REF!</definedName>
    <definedName name="PUNO" localSheetId="7">#REF!</definedName>
    <definedName name="PUNO" localSheetId="10">#REF!</definedName>
    <definedName name="PUNO" localSheetId="9">#REF!</definedName>
    <definedName name="PUNO" localSheetId="12">#REF!</definedName>
    <definedName name="PUNO" localSheetId="11">#REF!</definedName>
    <definedName name="PUNO" localSheetId="15">#REF!</definedName>
    <definedName name="PUNO" localSheetId="14">#REF!</definedName>
    <definedName name="PUNO" localSheetId="16">#REF!</definedName>
    <definedName name="PUNO" localSheetId="17">#REF!</definedName>
    <definedName name="PUNO" localSheetId="18">#REF!</definedName>
    <definedName name="PUNO" localSheetId="19">#REF!</definedName>
    <definedName name="PUNO" localSheetId="20">#REF!</definedName>
    <definedName name="PUNO" localSheetId="21">#REF!</definedName>
    <definedName name="PUNO" localSheetId="22">#REF!</definedName>
    <definedName name="PUNO" localSheetId="23">#REF!</definedName>
    <definedName name="PUNO" localSheetId="24">#REF!</definedName>
    <definedName name="PUNO" localSheetId="25">#REF!</definedName>
    <definedName name="PUNO" localSheetId="26">#REF!</definedName>
    <definedName name="PUNO" localSheetId="27">#REF!</definedName>
    <definedName name="PUNO" localSheetId="29">#REF!</definedName>
    <definedName name="PUNO" localSheetId="31">#REF!</definedName>
    <definedName name="PUNO" localSheetId="32">#REF!</definedName>
    <definedName name="PUNO" localSheetId="33">#REF!</definedName>
    <definedName name="PUNO" localSheetId="34">#REF!</definedName>
    <definedName name="PUNO" localSheetId="35">#REF!</definedName>
    <definedName name="PUNO" localSheetId="36">#REF!</definedName>
    <definedName name="PUNO">#REF!</definedName>
    <definedName name="SAN_MARTIN" localSheetId="1">#REF!</definedName>
    <definedName name="SAN_MARTIN" localSheetId="6">#REF!</definedName>
    <definedName name="SAN_MARTIN" localSheetId="7">#REF!</definedName>
    <definedName name="SAN_MARTIN" localSheetId="10">#REF!</definedName>
    <definedName name="SAN_MARTIN" localSheetId="9">#REF!</definedName>
    <definedName name="SAN_MARTIN" localSheetId="12">#REF!</definedName>
    <definedName name="SAN_MARTIN" localSheetId="11">#REF!</definedName>
    <definedName name="SAN_MARTIN" localSheetId="15">#REF!</definedName>
    <definedName name="SAN_MARTIN" localSheetId="14">#REF!</definedName>
    <definedName name="SAN_MARTIN" localSheetId="16">#REF!</definedName>
    <definedName name="SAN_MARTIN" localSheetId="17">#REF!</definedName>
    <definedName name="SAN_MARTIN" localSheetId="18">#REF!</definedName>
    <definedName name="SAN_MARTIN" localSheetId="19">#REF!</definedName>
    <definedName name="SAN_MARTIN" localSheetId="20">#REF!</definedName>
    <definedName name="SAN_MARTIN" localSheetId="21">#REF!</definedName>
    <definedName name="SAN_MARTIN" localSheetId="22">#REF!</definedName>
    <definedName name="SAN_MARTIN" localSheetId="23">#REF!</definedName>
    <definedName name="SAN_MARTIN" localSheetId="24">#REF!</definedName>
    <definedName name="SAN_MARTIN" localSheetId="25">#REF!</definedName>
    <definedName name="SAN_MARTIN" localSheetId="26">#REF!</definedName>
    <definedName name="SAN_MARTIN" localSheetId="27">#REF!</definedName>
    <definedName name="SAN_MARTIN" localSheetId="29">#REF!</definedName>
    <definedName name="SAN_MARTIN" localSheetId="31">#REF!</definedName>
    <definedName name="SAN_MARTIN" localSheetId="32">#REF!</definedName>
    <definedName name="SAN_MARTIN" localSheetId="33">#REF!</definedName>
    <definedName name="SAN_MARTIN" localSheetId="34">#REF!</definedName>
    <definedName name="SAN_MARTIN" localSheetId="35">#REF!</definedName>
    <definedName name="SAN_MARTIN" localSheetId="36">#REF!</definedName>
    <definedName name="SAN_MARTIN">#REF!</definedName>
    <definedName name="TACNA" localSheetId="1">#REF!</definedName>
    <definedName name="TACNA" localSheetId="6">#REF!</definedName>
    <definedName name="TACNA" localSheetId="7">#REF!</definedName>
    <definedName name="TACNA" localSheetId="10">#REF!</definedName>
    <definedName name="TACNA" localSheetId="9">#REF!</definedName>
    <definedName name="TACNA" localSheetId="12">#REF!</definedName>
    <definedName name="TACNA" localSheetId="11">#REF!</definedName>
    <definedName name="TACNA" localSheetId="15">#REF!</definedName>
    <definedName name="TACNA" localSheetId="14">#REF!</definedName>
    <definedName name="TACNA" localSheetId="16">#REF!</definedName>
    <definedName name="TACNA" localSheetId="17">#REF!</definedName>
    <definedName name="TACNA" localSheetId="18">#REF!</definedName>
    <definedName name="TACNA" localSheetId="19">#REF!</definedName>
    <definedName name="TACNA" localSheetId="20">#REF!</definedName>
    <definedName name="TACNA" localSheetId="21">#REF!</definedName>
    <definedName name="TACNA" localSheetId="22">#REF!</definedName>
    <definedName name="TACNA" localSheetId="23">#REF!</definedName>
    <definedName name="TACNA" localSheetId="24">#REF!</definedName>
    <definedName name="TACNA" localSheetId="25">#REF!</definedName>
    <definedName name="TACNA" localSheetId="26">#REF!</definedName>
    <definedName name="TACNA" localSheetId="27">#REF!</definedName>
    <definedName name="TACNA" localSheetId="29">#REF!</definedName>
    <definedName name="TACNA" localSheetId="31">#REF!</definedName>
    <definedName name="TACNA" localSheetId="32">#REF!</definedName>
    <definedName name="TACNA" localSheetId="33">#REF!</definedName>
    <definedName name="TACNA" localSheetId="34">#REF!</definedName>
    <definedName name="TACNA" localSheetId="35">#REF!</definedName>
    <definedName name="TACNA" localSheetId="36">#REF!</definedName>
    <definedName name="TACNA">#REF!</definedName>
    <definedName name="_xlnm.Print_Titles" localSheetId="0">'3.1'!$9:$9</definedName>
    <definedName name="_xlnm.Print_Titles" localSheetId="1">'3.1.2'!$5:$5</definedName>
    <definedName name="_xlnm.Print_Titles" localSheetId="2">'3.2.1.1'!$5:$7</definedName>
    <definedName name="_xlnm.Print_Titles" localSheetId="3">'3.2.1.2 y 3.2.1.3'!$3:$5</definedName>
    <definedName name="_xlnm.Print_Titles" localSheetId="6">'3.2.3.1'!$7:$7</definedName>
    <definedName name="_xlnm.Print_Titles" localSheetId="23">'3.5.3.1.1'!$7:$7</definedName>
    <definedName name="_xlnm.Print_Titles" localSheetId="24">'3.5.3.1.1 GRAF'!#REF!</definedName>
    <definedName name="_xlnm.Print_Titles" localSheetId="25">'3.5.3.1.2'!$4:$4</definedName>
    <definedName name="_xlnm.Print_Titles" localSheetId="27">'3.5.3.2.1'!$5:$5</definedName>
    <definedName name="_xlnm.Print_Titles" localSheetId="29">'3.5.3.2.2'!$3:$3</definedName>
    <definedName name="_xlnm.Print_Titles" localSheetId="34">'3.6.3.2.3.1'!$6:$6</definedName>
    <definedName name="_xlnm.Print_Titles" localSheetId="35">'3.6.3.2.3.2'!$5:$5</definedName>
    <definedName name="_xlnm.Print_Titles" localSheetId="37">'3.6.3.2.5'!$3:$3</definedName>
    <definedName name="TOTAL" localSheetId="1">#REF!</definedName>
    <definedName name="TOTAL" localSheetId="6">#REF!</definedName>
    <definedName name="TOTAL" localSheetId="7">#REF!</definedName>
    <definedName name="TOTAL" localSheetId="10">#REF!</definedName>
    <definedName name="TOTAL" localSheetId="9">#REF!</definedName>
    <definedName name="TOTAL" localSheetId="12">#REF!</definedName>
    <definedName name="TOTAL" localSheetId="11">#REF!</definedName>
    <definedName name="TOTAL" localSheetId="15">#REF!</definedName>
    <definedName name="TOTAL" localSheetId="14">#REF!</definedName>
    <definedName name="TOTAL" localSheetId="16">#REF!</definedName>
    <definedName name="TOTAL" localSheetId="17">#REF!</definedName>
    <definedName name="TOTAL" localSheetId="18">#REF!</definedName>
    <definedName name="TOTAL" localSheetId="19">#REF!</definedName>
    <definedName name="TOTAL" localSheetId="20">#REF!</definedName>
    <definedName name="TOTAL" localSheetId="21">#REF!</definedName>
    <definedName name="TOTAL" localSheetId="22">#REF!</definedName>
    <definedName name="TOTAL" localSheetId="23">#REF!</definedName>
    <definedName name="TOTAL" localSheetId="24">#REF!</definedName>
    <definedName name="TOTAL" localSheetId="25">#REF!</definedName>
    <definedName name="TOTAL" localSheetId="26">#REF!</definedName>
    <definedName name="TOTAL" localSheetId="27">#REF!</definedName>
    <definedName name="TOTAL" localSheetId="29">#REF!</definedName>
    <definedName name="TOTAL" localSheetId="31">#REF!</definedName>
    <definedName name="TOTAL" localSheetId="32">#REF!</definedName>
    <definedName name="TOTAL" localSheetId="33">#REF!</definedName>
    <definedName name="TOTAL" localSheetId="34">#REF!</definedName>
    <definedName name="TOTAL" localSheetId="35">#REF!</definedName>
    <definedName name="TOTAL" localSheetId="36">#REF!</definedName>
    <definedName name="TOTAL">#REF!</definedName>
    <definedName name="TUMBES" localSheetId="1">#REF!</definedName>
    <definedName name="TUMBES" localSheetId="6">#REF!</definedName>
    <definedName name="TUMBES" localSheetId="7">#REF!</definedName>
    <definedName name="TUMBES" localSheetId="10">#REF!</definedName>
    <definedName name="TUMBES" localSheetId="9">#REF!</definedName>
    <definedName name="TUMBES" localSheetId="12">#REF!</definedName>
    <definedName name="TUMBES" localSheetId="11">#REF!</definedName>
    <definedName name="TUMBES" localSheetId="15">#REF!</definedName>
    <definedName name="TUMBES" localSheetId="14">#REF!</definedName>
    <definedName name="TUMBES" localSheetId="16">#REF!</definedName>
    <definedName name="TUMBES" localSheetId="17">#REF!</definedName>
    <definedName name="TUMBES" localSheetId="18">#REF!</definedName>
    <definedName name="TUMBES" localSheetId="19">#REF!</definedName>
    <definedName name="TUMBES" localSheetId="20">#REF!</definedName>
    <definedName name="TUMBES" localSheetId="21">#REF!</definedName>
    <definedName name="TUMBES" localSheetId="22">#REF!</definedName>
    <definedName name="TUMBES" localSheetId="23">#REF!</definedName>
    <definedName name="TUMBES" localSheetId="24">#REF!</definedName>
    <definedName name="TUMBES" localSheetId="25">#REF!</definedName>
    <definedName name="TUMBES" localSheetId="26">#REF!</definedName>
    <definedName name="TUMBES" localSheetId="27">#REF!</definedName>
    <definedName name="TUMBES" localSheetId="29">#REF!</definedName>
    <definedName name="TUMBES" localSheetId="31">#REF!</definedName>
    <definedName name="TUMBES" localSheetId="32">#REF!</definedName>
    <definedName name="TUMBES" localSheetId="33">#REF!</definedName>
    <definedName name="TUMBES" localSheetId="34">#REF!</definedName>
    <definedName name="TUMBES" localSheetId="35">#REF!</definedName>
    <definedName name="TUMBES" localSheetId="36">#REF!</definedName>
    <definedName name="TUMBES">#REF!</definedName>
    <definedName name="UCAYALI" localSheetId="1">#REF!</definedName>
    <definedName name="UCAYALI" localSheetId="6">#REF!</definedName>
    <definedName name="UCAYALI" localSheetId="7">#REF!</definedName>
    <definedName name="UCAYALI" localSheetId="10">#REF!</definedName>
    <definedName name="UCAYALI" localSheetId="9">#REF!</definedName>
    <definedName name="UCAYALI" localSheetId="12">#REF!</definedName>
    <definedName name="UCAYALI" localSheetId="11">#REF!</definedName>
    <definedName name="UCAYALI" localSheetId="15">#REF!</definedName>
    <definedName name="UCAYALI" localSheetId="14">#REF!</definedName>
    <definedName name="UCAYALI" localSheetId="16">#REF!</definedName>
    <definedName name="UCAYALI" localSheetId="17">#REF!</definedName>
    <definedName name="UCAYALI" localSheetId="18">#REF!</definedName>
    <definedName name="UCAYALI" localSheetId="19">#REF!</definedName>
    <definedName name="UCAYALI" localSheetId="20">#REF!</definedName>
    <definedName name="UCAYALI" localSheetId="21">#REF!</definedName>
    <definedName name="UCAYALI" localSheetId="22">#REF!</definedName>
    <definedName name="UCAYALI" localSheetId="23">#REF!</definedName>
    <definedName name="UCAYALI" localSheetId="24">#REF!</definedName>
    <definedName name="UCAYALI" localSheetId="25">#REF!</definedName>
    <definedName name="UCAYALI" localSheetId="26">#REF!</definedName>
    <definedName name="UCAYALI" localSheetId="27">#REF!</definedName>
    <definedName name="UCAYALI" localSheetId="29">#REF!</definedName>
    <definedName name="UCAYALI" localSheetId="31">#REF!</definedName>
    <definedName name="UCAYALI" localSheetId="32">#REF!</definedName>
    <definedName name="UCAYALI" localSheetId="33">#REF!</definedName>
    <definedName name="UCAYALI" localSheetId="34">#REF!</definedName>
    <definedName name="UCAYALI" localSheetId="35">#REF!</definedName>
    <definedName name="UCAYALI" localSheetId="36">#REF!</definedName>
    <definedName name="UCAYALI">#REF!</definedName>
  </definedNames>
  <calcPr calcId="145621"/>
</workbook>
</file>

<file path=xl/calcChain.xml><?xml version="1.0" encoding="utf-8"?>
<calcChain xmlns="http://schemas.openxmlformats.org/spreadsheetml/2006/main">
  <c r="F23" i="34" l="1"/>
  <c r="D23" i="34"/>
  <c r="F22" i="34"/>
  <c r="D22" i="34"/>
  <c r="F21" i="34"/>
  <c r="D21" i="34"/>
  <c r="D13" i="34"/>
  <c r="F13" i="34" s="1"/>
  <c r="E12" i="34"/>
  <c r="D12" i="34"/>
  <c r="E11" i="34"/>
  <c r="D11" i="34"/>
  <c r="E10" i="34"/>
  <c r="D10" i="34"/>
  <c r="E9" i="34"/>
  <c r="D9" i="34"/>
  <c r="F9" i="34" s="1"/>
  <c r="D8" i="34"/>
  <c r="F8" i="34" s="1"/>
  <c r="E7" i="34"/>
  <c r="D7" i="34"/>
  <c r="F7" i="34" s="1"/>
  <c r="V95" i="33"/>
  <c r="U95" i="33"/>
  <c r="T95" i="33"/>
  <c r="S95" i="33"/>
  <c r="R95" i="33"/>
  <c r="Q95" i="33"/>
  <c r="V94" i="33"/>
  <c r="U94" i="33"/>
  <c r="T94" i="33"/>
  <c r="S94" i="33"/>
  <c r="R94" i="33"/>
  <c r="Q94" i="33"/>
  <c r="V93" i="33"/>
  <c r="U93" i="33"/>
  <c r="T93" i="33"/>
  <c r="S93" i="33"/>
  <c r="R93" i="33"/>
  <c r="Q93" i="33"/>
  <c r="V92" i="33"/>
  <c r="U92" i="33"/>
  <c r="T92" i="33"/>
  <c r="S92" i="33"/>
  <c r="R92" i="33"/>
  <c r="Q92" i="33"/>
  <c r="V91" i="33"/>
  <c r="U91" i="33"/>
  <c r="T91" i="33"/>
  <c r="S91" i="33"/>
  <c r="R91" i="33"/>
  <c r="Q91" i="33"/>
  <c r="V90" i="33"/>
  <c r="U90" i="33"/>
  <c r="T90" i="33"/>
  <c r="S90" i="33"/>
  <c r="R90" i="33"/>
  <c r="Q90" i="33"/>
  <c r="V89" i="33"/>
  <c r="U89" i="33"/>
  <c r="T89" i="33"/>
  <c r="S89" i="33"/>
  <c r="R89" i="33"/>
  <c r="Q89" i="33"/>
  <c r="V88" i="33"/>
  <c r="U88" i="33"/>
  <c r="T88" i="33"/>
  <c r="S88" i="33"/>
  <c r="R88" i="33"/>
  <c r="Q88" i="33"/>
  <c r="V87" i="33"/>
  <c r="U87" i="33"/>
  <c r="T87" i="33"/>
  <c r="S87" i="33"/>
  <c r="R87" i="33"/>
  <c r="Q87" i="33"/>
  <c r="V86" i="33"/>
  <c r="U86" i="33"/>
  <c r="T86" i="33"/>
  <c r="S86" i="33"/>
  <c r="R86" i="33"/>
  <c r="Q86" i="33"/>
  <c r="V85" i="33"/>
  <c r="U85" i="33"/>
  <c r="T85" i="33"/>
  <c r="S85" i="33"/>
  <c r="R85" i="33"/>
  <c r="Q85" i="33"/>
  <c r="V84" i="33"/>
  <c r="U84" i="33"/>
  <c r="T84" i="33"/>
  <c r="S84" i="33"/>
  <c r="R84" i="33"/>
  <c r="Q84" i="33"/>
  <c r="I74" i="33"/>
  <c r="H74" i="33"/>
  <c r="G74" i="33"/>
  <c r="F74" i="33"/>
  <c r="E74" i="33"/>
  <c r="D74" i="33"/>
  <c r="J73" i="33"/>
  <c r="J72" i="33"/>
  <c r="J71" i="33"/>
  <c r="J70" i="33"/>
  <c r="J69" i="33"/>
  <c r="J68" i="33"/>
  <c r="J67" i="33"/>
  <c r="J66" i="33"/>
  <c r="J65" i="33"/>
  <c r="J64" i="33"/>
  <c r="J63" i="33"/>
  <c r="J62" i="33"/>
  <c r="J74" i="33" s="1"/>
  <c r="U40" i="33"/>
  <c r="T40" i="33"/>
  <c r="S40" i="33"/>
  <c r="R40" i="33"/>
  <c r="Q40" i="33"/>
  <c r="U39" i="33"/>
  <c r="T39" i="33"/>
  <c r="S39" i="33"/>
  <c r="R39" i="33"/>
  <c r="Q39" i="33"/>
  <c r="U38" i="33"/>
  <c r="T38" i="33"/>
  <c r="S38" i="33"/>
  <c r="R38" i="33"/>
  <c r="Q38" i="33"/>
  <c r="U37" i="33"/>
  <c r="T37" i="33"/>
  <c r="S37" i="33"/>
  <c r="R37" i="33"/>
  <c r="Q37" i="33"/>
  <c r="U36" i="33"/>
  <c r="T36" i="33"/>
  <c r="S36" i="33"/>
  <c r="R36" i="33"/>
  <c r="Q36" i="33"/>
  <c r="U35" i="33"/>
  <c r="T35" i="33"/>
  <c r="S35" i="33"/>
  <c r="R35" i="33"/>
  <c r="Q35" i="33"/>
  <c r="U34" i="33"/>
  <c r="T34" i="33"/>
  <c r="S34" i="33"/>
  <c r="R34" i="33"/>
  <c r="Q34" i="33"/>
  <c r="U33" i="33"/>
  <c r="T33" i="33"/>
  <c r="S33" i="33"/>
  <c r="R33" i="33"/>
  <c r="Q33" i="33"/>
  <c r="U32" i="33"/>
  <c r="T32" i="33"/>
  <c r="S32" i="33"/>
  <c r="R32" i="33"/>
  <c r="Q32" i="33"/>
  <c r="U31" i="33"/>
  <c r="T31" i="33"/>
  <c r="S31" i="33"/>
  <c r="R31" i="33"/>
  <c r="Q31" i="33"/>
  <c r="U30" i="33"/>
  <c r="T30" i="33"/>
  <c r="S30" i="33"/>
  <c r="R30" i="33"/>
  <c r="Q30" i="33"/>
  <c r="U29" i="33"/>
  <c r="T29" i="33"/>
  <c r="S29" i="33"/>
  <c r="R29" i="33"/>
  <c r="Q29" i="33"/>
  <c r="H21" i="33"/>
  <c r="G21" i="33"/>
  <c r="F21" i="33"/>
  <c r="E21" i="33"/>
  <c r="D21" i="33"/>
  <c r="I20" i="33"/>
  <c r="I19" i="33"/>
  <c r="I18" i="33"/>
  <c r="I17" i="33"/>
  <c r="I16" i="33"/>
  <c r="I15" i="33"/>
  <c r="I14" i="33"/>
  <c r="I13" i="33"/>
  <c r="I12" i="33"/>
  <c r="I11" i="33"/>
  <c r="I10" i="33"/>
  <c r="I9" i="33"/>
  <c r="I21" i="33" s="1"/>
  <c r="E17" i="32"/>
  <c r="F11" i="34" l="1"/>
  <c r="F10" i="34"/>
  <c r="F12" i="34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H80" i="4"/>
  <c r="G80" i="4"/>
  <c r="F80" i="4"/>
  <c r="E80" i="4"/>
  <c r="D89" i="4" s="1"/>
  <c r="D80" i="4"/>
  <c r="E87" i="3"/>
  <c r="D87" i="3"/>
  <c r="E86" i="3"/>
  <c r="D86" i="3"/>
  <c r="D85" i="3"/>
  <c r="E84" i="3"/>
  <c r="D84" i="3"/>
  <c r="E83" i="3"/>
  <c r="D83" i="3"/>
  <c r="D82" i="3"/>
  <c r="E82" i="3"/>
  <c r="E81" i="3"/>
  <c r="D81" i="3"/>
  <c r="E80" i="3"/>
  <c r="D80" i="3"/>
  <c r="E79" i="3"/>
  <c r="D79" i="3"/>
  <c r="D78" i="3"/>
  <c r="E78" i="3"/>
  <c r="E77" i="3"/>
  <c r="D77" i="3"/>
  <c r="E76" i="3"/>
  <c r="D76" i="3"/>
  <c r="E75" i="3"/>
  <c r="D75" i="3"/>
  <c r="D74" i="3"/>
  <c r="D73" i="3"/>
  <c r="D72" i="3"/>
  <c r="E71" i="3"/>
  <c r="D71" i="3"/>
  <c r="D70" i="3"/>
  <c r="D69" i="3"/>
  <c r="E69" i="3"/>
  <c r="E68" i="3"/>
  <c r="D68" i="3"/>
  <c r="E67" i="3"/>
  <c r="D67" i="3"/>
  <c r="E66" i="3"/>
  <c r="D66" i="3"/>
  <c r="D65" i="3"/>
  <c r="E65" i="3"/>
  <c r="E64" i="3"/>
  <c r="D64" i="3"/>
  <c r="E63" i="3"/>
  <c r="D63" i="3"/>
  <c r="E62" i="3"/>
  <c r="D62" i="3"/>
  <c r="E61" i="3"/>
  <c r="D61" i="3"/>
  <c r="D60" i="3"/>
  <c r="E60" i="3"/>
  <c r="E59" i="3"/>
  <c r="D59" i="3"/>
  <c r="E58" i="3"/>
  <c r="D58" i="3"/>
  <c r="E57" i="3"/>
  <c r="D57" i="3"/>
  <c r="D56" i="3"/>
  <c r="E56" i="3"/>
  <c r="E55" i="3"/>
  <c r="D55" i="3"/>
  <c r="E54" i="3"/>
  <c r="D54" i="3"/>
  <c r="E53" i="3"/>
  <c r="D53" i="3"/>
  <c r="D52" i="3"/>
  <c r="E52" i="3"/>
  <c r="D50" i="3"/>
  <c r="D49" i="3"/>
  <c r="B9" i="3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" i="2"/>
  <c r="B7" i="2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E11" i="3" l="1"/>
  <c r="D24" i="3"/>
  <c r="D28" i="3"/>
  <c r="D32" i="3"/>
  <c r="E40" i="3"/>
  <c r="E44" i="3"/>
  <c r="E28" i="3"/>
  <c r="E12" i="3"/>
  <c r="E20" i="3"/>
  <c r="E31" i="3"/>
  <c r="E33" i="3"/>
  <c r="E35" i="3"/>
  <c r="D41" i="3"/>
  <c r="D42" i="3"/>
  <c r="D44" i="3"/>
  <c r="D16" i="3"/>
  <c r="E17" i="3"/>
  <c r="E19" i="3"/>
  <c r="D39" i="3"/>
  <c r="E39" i="3"/>
  <c r="E48" i="3"/>
  <c r="D12" i="3"/>
  <c r="D14" i="3"/>
  <c r="E15" i="3"/>
  <c r="D20" i="3"/>
  <c r="E23" i="3"/>
  <c r="E25" i="3"/>
  <c r="E27" i="3"/>
  <c r="D35" i="3"/>
  <c r="D36" i="3"/>
  <c r="D45" i="3"/>
  <c r="D47" i="3"/>
  <c r="E47" i="3"/>
  <c r="F88" i="3"/>
  <c r="D88" i="4" s="1"/>
  <c r="D90" i="4" s="1"/>
  <c r="J88" i="3"/>
  <c r="N88" i="3"/>
  <c r="G88" i="4" s="1"/>
  <c r="G90" i="4" s="1"/>
  <c r="E9" i="3"/>
  <c r="D11" i="3"/>
  <c r="E14" i="3"/>
  <c r="D17" i="3"/>
  <c r="D19" i="3"/>
  <c r="D22" i="3"/>
  <c r="E22" i="3"/>
  <c r="D25" i="3"/>
  <c r="D27" i="3"/>
  <c r="D30" i="3"/>
  <c r="E30" i="3"/>
  <c r="D33" i="3"/>
  <c r="D38" i="3"/>
  <c r="E38" i="3"/>
  <c r="E41" i="3"/>
  <c r="E46" i="3"/>
  <c r="E49" i="3"/>
  <c r="H88" i="3"/>
  <c r="E88" i="4" s="1"/>
  <c r="E10" i="3"/>
  <c r="D13" i="3"/>
  <c r="D15" i="3"/>
  <c r="D18" i="3"/>
  <c r="E18" i="3"/>
  <c r="D21" i="3"/>
  <c r="D23" i="3"/>
  <c r="D26" i="3"/>
  <c r="E26" i="3"/>
  <c r="D29" i="3"/>
  <c r="D31" i="3"/>
  <c r="D34" i="3"/>
  <c r="E36" i="3"/>
  <c r="D37" i="3"/>
  <c r="E42" i="3"/>
  <c r="E50" i="3"/>
  <c r="L88" i="3"/>
  <c r="D10" i="3"/>
  <c r="D8" i="3"/>
  <c r="I88" i="3"/>
  <c r="M88" i="3"/>
  <c r="F88" i="4" s="1"/>
  <c r="F90" i="4" s="1"/>
  <c r="D9" i="3"/>
  <c r="E13" i="3"/>
  <c r="E16" i="3"/>
  <c r="E21" i="3"/>
  <c r="E24" i="3"/>
  <c r="E29" i="3"/>
  <c r="E32" i="3"/>
  <c r="E34" i="3"/>
  <c r="E37" i="3"/>
  <c r="D40" i="3"/>
  <c r="D43" i="3"/>
  <c r="E43" i="3"/>
  <c r="E45" i="3"/>
  <c r="D46" i="3"/>
  <c r="D48" i="3"/>
  <c r="D51" i="3"/>
  <c r="E51" i="3"/>
  <c r="G88" i="3"/>
  <c r="E8" i="3"/>
  <c r="K88" i="3"/>
  <c r="E89" i="4"/>
  <c r="D88" i="3" l="1"/>
  <c r="H88" i="4"/>
  <c r="E90" i="4"/>
  <c r="E88" i="3"/>
  <c r="H89" i="4"/>
  <c r="H90" i="4" l="1"/>
  <c r="I88" i="4" s="1"/>
  <c r="I89" i="4" l="1"/>
</calcChain>
</file>

<file path=xl/sharedStrings.xml><?xml version="1.0" encoding="utf-8"?>
<sst xmlns="http://schemas.openxmlformats.org/spreadsheetml/2006/main" count="17110" uniqueCount="1320">
  <si>
    <t>3. GENERACIÓN DE ENERGÍA ELÉCTRICA</t>
  </si>
  <si>
    <t xml:space="preserve">3.1.    EMPRESAS QUE GENERAN ENERGÍA ELÉCTRICA </t>
  </si>
  <si>
    <t>3.1.1.   Empresas generadoras de energía eléctrica para el mercado eléctrico *</t>
  </si>
  <si>
    <t>Informa A</t>
  </si>
  <si>
    <t>Informante</t>
  </si>
  <si>
    <t xml:space="preserve">Durante el año 2018, se registraron 80 empresas generadoras para el mercado eléctrico que informaron de sus actividades al Minem.
</t>
  </si>
  <si>
    <t>Tipo de Mercado A</t>
  </si>
  <si>
    <t>Mercado Eléctrico</t>
  </si>
  <si>
    <t>Nº</t>
  </si>
  <si>
    <t>Nombre de la empresa</t>
  </si>
  <si>
    <t>Abreviatura</t>
  </si>
  <si>
    <t>ABREVIATURA</t>
  </si>
  <si>
    <t>Agro Industrial Paramonga S.A.A.</t>
  </si>
  <si>
    <t>AIPSA</t>
  </si>
  <si>
    <t>Agroaurora S.A.C.</t>
  </si>
  <si>
    <t>AGROAURORA</t>
  </si>
  <si>
    <t>Andean Power S.A.C.</t>
  </si>
  <si>
    <t>ANDEAN POWER</t>
  </si>
  <si>
    <t>Asociación Santa Lucia de Chacas</t>
  </si>
  <si>
    <t>CHACAS</t>
  </si>
  <si>
    <t>Bioenergía del Chira S.A.</t>
  </si>
  <si>
    <t>BIOCHIRA</t>
  </si>
  <si>
    <t>Celepsa Renovables S.R.L. (1)</t>
  </si>
  <si>
    <t>CELEPSA RENOVABLES</t>
  </si>
  <si>
    <t>Central Hidroeléctrica de Langui S.A.</t>
  </si>
  <si>
    <t>LANGUI</t>
  </si>
  <si>
    <t>Centrales Santa Rosa S.A.C.</t>
  </si>
  <si>
    <t>CENT. SANTA ROSA</t>
  </si>
  <si>
    <t>Chinango S.A.C</t>
  </si>
  <si>
    <t>CHINANGO</t>
  </si>
  <si>
    <t>Cía Hidroeléctrica San Hilarión S.A.C.</t>
  </si>
  <si>
    <t>SAN HILARIÓN</t>
  </si>
  <si>
    <t>Compañia Eléctrica El Platanal S.A.</t>
  </si>
  <si>
    <t>CELEPSA</t>
  </si>
  <si>
    <t>Compañia Hidroeléctrica Tingo S.A.</t>
  </si>
  <si>
    <t>TINGO</t>
  </si>
  <si>
    <t>Consorcio Eléctrico Villacurí S.A.C.</t>
  </si>
  <si>
    <t>VILLACURI</t>
  </si>
  <si>
    <t>E.A.W. Muller S.A.</t>
  </si>
  <si>
    <t>MULLER</t>
  </si>
  <si>
    <t>Eléctrica Santa Rosa S.A.C.</t>
  </si>
  <si>
    <t>SANTA ROSA</t>
  </si>
  <si>
    <t>Eléctrica Yanapampa S.A.C.</t>
  </si>
  <si>
    <t>YANAPAMPA</t>
  </si>
  <si>
    <t>Electro Dunas S.A.A.</t>
  </si>
  <si>
    <t>ELDUNAS</t>
  </si>
  <si>
    <t>Electro Oriente S. A.</t>
  </si>
  <si>
    <t>ELOR</t>
  </si>
  <si>
    <t>Electro Puno S.A.A.</t>
  </si>
  <si>
    <t>ELPUNO</t>
  </si>
  <si>
    <t>Electro Sur Este S.A.A.</t>
  </si>
  <si>
    <t>ELSE</t>
  </si>
  <si>
    <t>Electro Ucayali S.A.</t>
  </si>
  <si>
    <t>ELU</t>
  </si>
  <si>
    <t>Electro Zaña S.A.C.</t>
  </si>
  <si>
    <t>ZAÑA</t>
  </si>
  <si>
    <t>Electrocentro S.A.</t>
  </si>
  <si>
    <t>ELC</t>
  </si>
  <si>
    <t>Electronoroeste S. A.</t>
  </si>
  <si>
    <t>ELNO</t>
  </si>
  <si>
    <t>Electronorte S.A.</t>
  </si>
  <si>
    <t>ELN</t>
  </si>
  <si>
    <t>Electroperú S. A.</t>
  </si>
  <si>
    <t>ELP</t>
  </si>
  <si>
    <t>Emp. de Generación Eléctrica de Arequipa S. A.</t>
  </si>
  <si>
    <t>EGASA</t>
  </si>
  <si>
    <t>Emp. de Generación Eléctrica del Sur S. A.</t>
  </si>
  <si>
    <t>EGESUR</t>
  </si>
  <si>
    <t>Emp. Gen y Comercializadora de Serv Pub de Elec. Pangoa</t>
  </si>
  <si>
    <t>EGEPSA</t>
  </si>
  <si>
    <t>Empresa de Generación Eléctrica Canchayllo S.A.C.</t>
  </si>
  <si>
    <t>CANCHAYLLO</t>
  </si>
  <si>
    <t>Empresa de Generación Eléctrica Junín S.A.C.</t>
  </si>
  <si>
    <t>EGEJUNÍN</t>
  </si>
  <si>
    <t>Empresa de Generacion Electrica Machupicchu S.A.</t>
  </si>
  <si>
    <t>EGEMSA</t>
  </si>
  <si>
    <t>Empresa de Generación Eléctrica Rio Baños S.A.C.</t>
  </si>
  <si>
    <t>RIO BAÑOS</t>
  </si>
  <si>
    <t>Empresa de Generación Eléctrica San Gabán S. A.</t>
  </si>
  <si>
    <t>SAN GABÁN</t>
  </si>
  <si>
    <t>Empresa de Generación Eléctrica Santa Ana S.R.L.</t>
  </si>
  <si>
    <t>SANTA ANA</t>
  </si>
  <si>
    <t>Empresa de Generación Huallaga S.A.</t>
  </si>
  <si>
    <t>EGEHUALLAGA</t>
  </si>
  <si>
    <t>Empresa de Generación Huanza S.A.</t>
  </si>
  <si>
    <t>EMGEHUANZA</t>
  </si>
  <si>
    <t>Empresa de Interés Local Hidroeléctrica S.A. de Chacas</t>
  </si>
  <si>
    <t>EILHICHA</t>
  </si>
  <si>
    <t>Empresa Eléctrica Agua Azul S.A.</t>
  </si>
  <si>
    <t>AGUA AZUL</t>
  </si>
  <si>
    <t>Empresa Eléctrica Rio Doble S.A.</t>
  </si>
  <si>
    <t>RIO DOBLE</t>
  </si>
  <si>
    <t>Enel Distribución Perú S.A.A.</t>
  </si>
  <si>
    <t>EDELNOR</t>
  </si>
  <si>
    <t>Enel Generación Perú S.A.A.</t>
  </si>
  <si>
    <t>ENEL PERU</t>
  </si>
  <si>
    <t>Enel Generación Piura S.A.</t>
  </si>
  <si>
    <t>ENEL PIURA</t>
  </si>
  <si>
    <t>ENEL Green Power Perú S.A.</t>
  </si>
  <si>
    <t>ENEL GREEN</t>
  </si>
  <si>
    <t>Energía Eólica S.A.</t>
  </si>
  <si>
    <t>ENERGIA EOLICA</t>
  </si>
  <si>
    <t>ENGIE EnergÍa Perú S.A.</t>
  </si>
  <si>
    <t>ENGIE PERU</t>
  </si>
  <si>
    <t>Fénix Power Perú S.A.</t>
  </si>
  <si>
    <t>FÉNIX POWER</t>
  </si>
  <si>
    <t>Generadora de Energía del Perú S.A.</t>
  </si>
  <si>
    <t>GEPSA</t>
  </si>
  <si>
    <t>Genrent del Peru S.A.C.</t>
  </si>
  <si>
    <t>GENRENT</t>
  </si>
  <si>
    <t>GTS Majes S.A.C.</t>
  </si>
  <si>
    <t>GTS Repartición S.A.C.</t>
  </si>
  <si>
    <t>GTS REPARTICION</t>
  </si>
  <si>
    <t>Hidrandina S.A.</t>
  </si>
  <si>
    <t>HIDRANDINA</t>
  </si>
  <si>
    <t>Hidro Pátapo S.A.C.</t>
  </si>
  <si>
    <t>PATAPO</t>
  </si>
  <si>
    <t>Hidrocañete S.A.</t>
  </si>
  <si>
    <t>HIDROCAÑETE</t>
  </si>
  <si>
    <t>Hidroeléctrica Huanchor S.A.C.</t>
  </si>
  <si>
    <t>HUANCHOR</t>
  </si>
  <si>
    <t>Hidroeléctrica Marañon S.R.L. (1)</t>
  </si>
  <si>
    <t>Hidroeléctrica Santa Cruz S.A.C.</t>
  </si>
  <si>
    <t>SANTA CRUZ</t>
  </si>
  <si>
    <t>Huaura Power Group S.A.</t>
  </si>
  <si>
    <t>HUAURA POWER</t>
  </si>
  <si>
    <t xml:space="preserve">Infraestructuras y Energías del Perú S.A.C. </t>
  </si>
  <si>
    <t>INFRAESTRUCTURA</t>
  </si>
  <si>
    <t>Inland Energy S.A.C.</t>
  </si>
  <si>
    <t>INLAND</t>
  </si>
  <si>
    <t>Kallpa Generación S.A.</t>
  </si>
  <si>
    <t>KALLPA</t>
  </si>
  <si>
    <t>Luz del Sur S.A.</t>
  </si>
  <si>
    <t>LUZ DEL SUR</t>
  </si>
  <si>
    <t>Maja Energía S.A.C.</t>
  </si>
  <si>
    <t>MAJA</t>
  </si>
  <si>
    <t>Moquegua FV S.A.C.</t>
  </si>
  <si>
    <t>MOQUEGUA SOLAR</t>
  </si>
  <si>
    <t>Orazul Energy Perú S.A.</t>
  </si>
  <si>
    <t>ORAZUL</t>
  </si>
  <si>
    <t>Panamericana Solar S.A.C.</t>
  </si>
  <si>
    <t>PANAMERICANA SOLAR</t>
  </si>
  <si>
    <t>Parque Eolico Marcona S.A.C.</t>
  </si>
  <si>
    <t>PE-MARCONA</t>
  </si>
  <si>
    <t>Parque Eolico Tres Hermanas S.A.C.</t>
  </si>
  <si>
    <t>TRES HERMANAS</t>
  </si>
  <si>
    <t>Petramas S.A.C.</t>
  </si>
  <si>
    <t>PETRAMAS</t>
  </si>
  <si>
    <t>Planta de Reserva Fría de Generación Éten S.A.</t>
  </si>
  <si>
    <t>PRF ETEN</t>
  </si>
  <si>
    <t>Proyecto Especial Chavimochic</t>
  </si>
  <si>
    <t>CHAVIMOCHIC</t>
  </si>
  <si>
    <t>Samay I S.A.</t>
  </si>
  <si>
    <t>SAMAY</t>
  </si>
  <si>
    <t>SDF Energía S.A.C.</t>
  </si>
  <si>
    <t>SDF ENERGÍA</t>
  </si>
  <si>
    <t>Shougang Generación Eléctrica S.A.A.</t>
  </si>
  <si>
    <t>SHOUGANG</t>
  </si>
  <si>
    <t>Sindicato Energético S.A.</t>
  </si>
  <si>
    <t>SINERSA</t>
  </si>
  <si>
    <t>Sociedad Eléctrica del Sur Oeste S.A.</t>
  </si>
  <si>
    <t>SEAL</t>
  </si>
  <si>
    <t>Sociedad Minera Cerro Verde S.A.A.</t>
  </si>
  <si>
    <t>CERRO VERDE</t>
  </si>
  <si>
    <t>Statkraft Perú S.A.</t>
  </si>
  <si>
    <t xml:space="preserve">STATKRAFT </t>
  </si>
  <si>
    <t>Tacna Solar S.A.C.</t>
  </si>
  <si>
    <t>TACNA SOLAR</t>
  </si>
  <si>
    <t>Termochilca S.A.</t>
  </si>
  <si>
    <t>TERMOCHILCA</t>
  </si>
  <si>
    <t>Termoselva S.R.L.</t>
  </si>
  <si>
    <t>TERMOSELVA</t>
  </si>
  <si>
    <t>(*) Sólo empresas que informan a la DGE/DPE</t>
  </si>
  <si>
    <t>Total general</t>
  </si>
  <si>
    <t>(1) A partir de 12/03/2018 Hidroeléctrica Marañon S.R.L. cambia de razon social a Celepsa Renovables S.R.L.</t>
  </si>
  <si>
    <t>3.1.2. Empresas generadoras de energía eléctrica para uso propio *</t>
  </si>
  <si>
    <t>Durante el año 2018, se registraron 74 empresas generadoras para uso propio que informan de sus actividades al Minem.</t>
  </si>
  <si>
    <t>Uso Propio</t>
  </si>
  <si>
    <t>Agroindustrial Laredo S.A.A.</t>
  </si>
  <si>
    <t>LAREDO</t>
  </si>
  <si>
    <t>Aguaytia Energy del Peru S.R.L.</t>
  </si>
  <si>
    <t>AGUAYTÍA</t>
  </si>
  <si>
    <t>Alicorp S.A.A.</t>
  </si>
  <si>
    <t>ALICORP</t>
  </si>
  <si>
    <t>Anabi S.A.C.</t>
  </si>
  <si>
    <t>ANABI</t>
  </si>
  <si>
    <t>Anglo American Quellaveco S.A.</t>
  </si>
  <si>
    <t>QUELLAVECO</t>
  </si>
  <si>
    <t>Apumayo S.A.C.</t>
  </si>
  <si>
    <t>APUMAYO</t>
  </si>
  <si>
    <t>Aruntani S.A.C.</t>
  </si>
  <si>
    <t>ARUNTANI</t>
  </si>
  <si>
    <t>Austral Group S.A.A</t>
  </si>
  <si>
    <t>AUSTRAL</t>
  </si>
  <si>
    <t>Cartavio S.A.A.</t>
  </si>
  <si>
    <t>CARTAVIO</t>
  </si>
  <si>
    <t>Casa Grande S.A.A.</t>
  </si>
  <si>
    <t>CASA GRANDE</t>
  </si>
  <si>
    <t>Castrovirreyna Compañía Minera S.A.</t>
  </si>
  <si>
    <t>CASTROVIRREYNA</t>
  </si>
  <si>
    <t>Cementos Pacasmayo S.A.A.</t>
  </si>
  <si>
    <t>CE-PACASMAYO</t>
  </si>
  <si>
    <t>Cementos Selva S.A.</t>
  </si>
  <si>
    <t>CE-SELVA</t>
  </si>
  <si>
    <t>Cerámica Lima S.A.</t>
  </si>
  <si>
    <t>CELIMA</t>
  </si>
  <si>
    <t>Cervecería San Juan S.A.</t>
  </si>
  <si>
    <t>SAN JUAN</t>
  </si>
  <si>
    <t>Cia Minera Agregados Calcáreos S.A.</t>
  </si>
  <si>
    <t>COMACSA</t>
  </si>
  <si>
    <t>Cia Minera Casapalca S.A.</t>
  </si>
  <si>
    <t>CASAPALCA</t>
  </si>
  <si>
    <t>Cia Minera Poderosa S.A.</t>
  </si>
  <si>
    <t>PODEROSA</t>
  </si>
  <si>
    <t>Cia Minera Raura S.A.</t>
  </si>
  <si>
    <t>RAURA</t>
  </si>
  <si>
    <t>Cia Minera Santa Luisa S.A.</t>
  </si>
  <si>
    <t>SANTA LUISA</t>
  </si>
  <si>
    <t>CNPC Perú S.A.</t>
  </si>
  <si>
    <t>CNPC PERU</t>
  </si>
  <si>
    <t>Compañía de Minas Buenaventura S.A.A.</t>
  </si>
  <si>
    <t>BUENAVENTURA</t>
  </si>
  <si>
    <t>Compañía Minera Antapaccay S.A.</t>
  </si>
  <si>
    <t>ANTAPACCAY</t>
  </si>
  <si>
    <t>Compañía Minera Ares S.A.C.</t>
  </si>
  <si>
    <t>ARES</t>
  </si>
  <si>
    <t>Compañía Minera Atacocha S.A.A. (1)</t>
  </si>
  <si>
    <t>Compañía Minera Caraveli S.A.C.</t>
  </si>
  <si>
    <t>CARAVELI</t>
  </si>
  <si>
    <t>Compañía Minera Chungar S.A.C.</t>
  </si>
  <si>
    <t>CHUNGAR</t>
  </si>
  <si>
    <t>Compañia Minera Kolpa S.A.</t>
  </si>
  <si>
    <t>KOLPA</t>
  </si>
  <si>
    <t>Compañía Minera Milpo S.A.A. (2)</t>
  </si>
  <si>
    <t>Compañía Minera San Ignacio de Morococha S.A.A.</t>
  </si>
  <si>
    <t>MOROCOCHA</t>
  </si>
  <si>
    <t>Compañía Minera San Nicolás S.A.</t>
  </si>
  <si>
    <t>SAN NICOLÁS</t>
  </si>
  <si>
    <t>Compañía Minera San Valentin S.A.</t>
  </si>
  <si>
    <t>SAN VALENTÍN</t>
  </si>
  <si>
    <t>Compañía Pesquera del Pacifico Centro S.A.</t>
  </si>
  <si>
    <t>PACÍFICO</t>
  </si>
  <si>
    <t>Consorcio Minero Horizonte S.A.</t>
  </si>
  <si>
    <t>HORIZONTE</t>
  </si>
  <si>
    <t>Corporación Aceros Arequipa S.A.</t>
  </si>
  <si>
    <t>ACEROS AREQUIPA</t>
  </si>
  <si>
    <t>Corporación Cerámica S.A.</t>
  </si>
  <si>
    <t>CORP. CERÁMICA</t>
  </si>
  <si>
    <t>Emp. Explotadora de Vinchos Ltda S.A.C.</t>
  </si>
  <si>
    <t>VINCHOS</t>
  </si>
  <si>
    <t>Empresa Agroindustrial Tuman S.A.A.</t>
  </si>
  <si>
    <t>TUMÁN</t>
  </si>
  <si>
    <t>Empresa Minera los Quenuales S.A.</t>
  </si>
  <si>
    <t>QUENUALES</t>
  </si>
  <si>
    <t>ICM Pachapaqui S.A.C.</t>
  </si>
  <si>
    <t>ICM PACHAPAQUI</t>
  </si>
  <si>
    <t>Illapu Energy S.A.</t>
  </si>
  <si>
    <t>ILLAPU</t>
  </si>
  <si>
    <t>Industria Textil Piura S.A.</t>
  </si>
  <si>
    <t>TEXTIL PIURA</t>
  </si>
  <si>
    <t>Industrias Electroquimicas S. A.</t>
  </si>
  <si>
    <t>IEQSA</t>
  </si>
  <si>
    <t>Inkabor S.A.C.</t>
  </si>
  <si>
    <t>INKABOR</t>
  </si>
  <si>
    <t>Maple Gas Corpporation del Perú S.R.L.</t>
  </si>
  <si>
    <t>MAPLE GAS</t>
  </si>
  <si>
    <t>Metalúrgica Peruana S.A.</t>
  </si>
  <si>
    <t>MEPSA</t>
  </si>
  <si>
    <t>Minera Aurífera Retamas S.A.</t>
  </si>
  <si>
    <t>RETAMAS</t>
  </si>
  <si>
    <t>Minera Bateas S.A.C.</t>
  </si>
  <si>
    <t>BATEAS</t>
  </si>
  <si>
    <t>Minera La Zanja S.R.L.</t>
  </si>
  <si>
    <t>LA ZANJA</t>
  </si>
  <si>
    <t>Minera Yanacocha S.R.L.</t>
  </si>
  <si>
    <t>YANACOCHA</t>
  </si>
  <si>
    <t>Minera Yanaquihua S.A.C.</t>
  </si>
  <si>
    <t>YANAQUIHUA</t>
  </si>
  <si>
    <t>Minsur S.A.</t>
  </si>
  <si>
    <t>MINSUR</t>
  </si>
  <si>
    <t>Nexa Resources Atacocha S.A.A. (1)</t>
  </si>
  <si>
    <t>NEXA ATACOCHA</t>
  </si>
  <si>
    <t>Nexa Resources Cajamarquilla S.A. (2)</t>
  </si>
  <si>
    <t>NEXA CAJAMARQUILLA</t>
  </si>
  <si>
    <t>Nexa Resources el Porvenir S.A.A. (3)</t>
  </si>
  <si>
    <t>NEXA PORVENIR</t>
  </si>
  <si>
    <t>Oxido de Pasco S.A.C.</t>
  </si>
  <si>
    <t>OXIDOS PASCO</t>
  </si>
  <si>
    <t>Pacific Stratus Energy del Perú S.A.</t>
  </si>
  <si>
    <t>STRATUS ENERGY</t>
  </si>
  <si>
    <t>Peru LNG S.R.L.</t>
  </si>
  <si>
    <t>PERÚ LNG</t>
  </si>
  <si>
    <t>Pesquera Diamante S.A.</t>
  </si>
  <si>
    <t>DIAMANTE</t>
  </si>
  <si>
    <t>Pesquera Hayduk S.A.</t>
  </si>
  <si>
    <t>HAYDUCK</t>
  </si>
  <si>
    <t>Pesquera Pelayo S.A.C.</t>
  </si>
  <si>
    <t>PELAYO</t>
  </si>
  <si>
    <t>Petroleos del Peru PETROPERU S.A.</t>
  </si>
  <si>
    <t>PETROPERÚ</t>
  </si>
  <si>
    <t>Pluspetrol Norte S.A.</t>
  </si>
  <si>
    <t>PLUSPETROL NORTE</t>
  </si>
  <si>
    <t>Pluspetrol Perú Corporation S.A.</t>
  </si>
  <si>
    <t>PLUSPETROL CORPORATION</t>
  </si>
  <si>
    <t>Procesadora Industrial Rio Seco S.A.</t>
  </si>
  <si>
    <t>RIO SECO</t>
  </si>
  <si>
    <t>Quimpac S.A.</t>
  </si>
  <si>
    <t>QUIMPAC</t>
  </si>
  <si>
    <t>Refinería La Pampilla S.A.</t>
  </si>
  <si>
    <t>RELAPASA</t>
  </si>
  <si>
    <t>Savia Perú S.A.</t>
  </si>
  <si>
    <t>SAVIA PERÚ</t>
  </si>
  <si>
    <t>Soc. Minera el Brocal S.A.</t>
  </si>
  <si>
    <t>EL BROCAL</t>
  </si>
  <si>
    <t>Southern Perú Cooper Corporation Sucursal del Peru</t>
  </si>
  <si>
    <t>SOUTHERN</t>
  </si>
  <si>
    <t>Sudamericana de Fibras S.A.</t>
  </si>
  <si>
    <t>SDF</t>
  </si>
  <si>
    <t>Tecnológica de Alimentos S.A.</t>
  </si>
  <si>
    <t>TASA</t>
  </si>
  <si>
    <t>Trupal S.A.</t>
  </si>
  <si>
    <t>TRUPAL</t>
  </si>
  <si>
    <t>Unión Andina de Cementos S.A.A.</t>
  </si>
  <si>
    <t>UNACEM</t>
  </si>
  <si>
    <t>Unión de Cervecerías Peruanas Backus y Johnston S.A.A.</t>
  </si>
  <si>
    <t>BACKUS</t>
  </si>
  <si>
    <t>Volcan Compañia Minera S.A.A.</t>
  </si>
  <si>
    <t>VOLCAN</t>
  </si>
  <si>
    <t>(1) A partir del 24/09/2018 la empresa Compañía Minera Atacocha S.A.A. cambia de razon social a Nexa Resources Atacocha S.A.A.</t>
  </si>
  <si>
    <t>Votorantim Metais Cajamarquilla S.A. (2)</t>
  </si>
  <si>
    <t>(2) A partir del 13/04/2018 la empresa Votorantim Metais Cajamarquilla S.A. cambia de razon social a Nexa Resources Cajamarquilla S.A.</t>
  </si>
  <si>
    <t>(3) A partir del 22/10/2018 la empresa Compañía Minera Milpo S.A.A. cambia de razon social a Nexa Resources el Porvenir S.A.A.</t>
  </si>
  <si>
    <t>3.2.1.     Número de centrales y grupos eléctricos por empresas</t>
  </si>
  <si>
    <t>3.2.1.1.      Para el mercado eléctrico (*)</t>
  </si>
  <si>
    <t>(Todas)</t>
  </si>
  <si>
    <t>Número</t>
  </si>
  <si>
    <t>Hidráulicas</t>
  </si>
  <si>
    <t>Térmicas</t>
  </si>
  <si>
    <t>Solares</t>
  </si>
  <si>
    <t>Eólicas</t>
  </si>
  <si>
    <t>Etiquetas de columna</t>
  </si>
  <si>
    <t>Variable</t>
  </si>
  <si>
    <t>Energía</t>
  </si>
  <si>
    <t xml:space="preserve"> Principales empresas</t>
  </si>
  <si>
    <t>de</t>
  </si>
  <si>
    <t>Nº  de  Grupos</t>
  </si>
  <si>
    <t>Hidráulico</t>
  </si>
  <si>
    <t>Térmico</t>
  </si>
  <si>
    <t>Solar</t>
  </si>
  <si>
    <t>Eólico</t>
  </si>
  <si>
    <t>(en blanco)</t>
  </si>
  <si>
    <t>Centrales</t>
  </si>
  <si>
    <t>Grupos</t>
  </si>
  <si>
    <t>EL</t>
  </si>
  <si>
    <t>TG</t>
  </si>
  <si>
    <t>TV</t>
  </si>
  <si>
    <t>CC</t>
  </si>
  <si>
    <t>Etiquetas de fila</t>
  </si>
  <si>
    <t>HI</t>
  </si>
  <si>
    <t>Origen A</t>
  </si>
  <si>
    <t>Central Anuario</t>
  </si>
  <si>
    <t>C.T. PARAMONGA</t>
  </si>
  <si>
    <t>TV01</t>
  </si>
  <si>
    <t>C.T. AGROAURORA</t>
  </si>
  <si>
    <t>G1</t>
  </si>
  <si>
    <t>C.H. CARHUAC</t>
  </si>
  <si>
    <t>G-01</t>
  </si>
  <si>
    <t>G-02</t>
  </si>
  <si>
    <t>C.T. CAÑA BRAVA</t>
  </si>
  <si>
    <t>C.T. CAÑA BRAVA EMERGENCIA</t>
  </si>
  <si>
    <t>TM5000</t>
  </si>
  <si>
    <t>C.H. MARAÑON</t>
  </si>
  <si>
    <t>TMC5000</t>
  </si>
  <si>
    <t>CAT C32 GRUPO 1</t>
  </si>
  <si>
    <t>CAT C32 GRUPO 2</t>
  </si>
  <si>
    <t>FRANCIS 1</t>
  </si>
  <si>
    <t>C.H. CHIMAY</t>
  </si>
  <si>
    <t>FRANCIS 2</t>
  </si>
  <si>
    <t>FRANCIS 3</t>
  </si>
  <si>
    <t>Grupo 1</t>
  </si>
  <si>
    <t>C.H. EL PLATANAL</t>
  </si>
  <si>
    <t>Grupo 2</t>
  </si>
  <si>
    <t>C.H. TINGO</t>
  </si>
  <si>
    <t>Grupo 3</t>
  </si>
  <si>
    <t>G-1</t>
  </si>
  <si>
    <t>C.H. PURMACANA</t>
  </si>
  <si>
    <t>C.H. YANAPAMPA</t>
  </si>
  <si>
    <t>C.T. LUREN</t>
  </si>
  <si>
    <t>Allis Charner 1-4</t>
  </si>
  <si>
    <t>C.H. QUANDA</t>
  </si>
  <si>
    <t>C.T. BAGUA GRANDE</t>
  </si>
  <si>
    <t>C.T. BELLAVISTA</t>
  </si>
  <si>
    <t>G2</t>
  </si>
  <si>
    <t>C.T. CABALLOCOCHA</t>
  </si>
  <si>
    <t>PERKINS</t>
  </si>
  <si>
    <t>C.T. CHACHAPOYAS_ELOR</t>
  </si>
  <si>
    <t>C.T. CONTAMANA</t>
  </si>
  <si>
    <t>C.T. EL ESTRECHO</t>
  </si>
  <si>
    <t>C.T. GRAN PERÚ</t>
  </si>
  <si>
    <t>C.T. INDIANA</t>
  </si>
  <si>
    <t>C.T. IQT. DIESEL - DIESEL</t>
  </si>
  <si>
    <t>C.T. IQUITOS DIESEL WARTSILA</t>
  </si>
  <si>
    <t>C.T. LAGUNAS</t>
  </si>
  <si>
    <t>C.T. NAUTA</t>
  </si>
  <si>
    <t>C.T. ORELLANA</t>
  </si>
  <si>
    <t>C.T. REQUENA</t>
  </si>
  <si>
    <t>Cat-1_3512</t>
  </si>
  <si>
    <t>Cat-2_3512</t>
  </si>
  <si>
    <t>-</t>
  </si>
  <si>
    <t>Detroit</t>
  </si>
  <si>
    <t>C.T. TAMSHIYACU</t>
  </si>
  <si>
    <t>CAT3_3516</t>
  </si>
  <si>
    <t>C.T. TARAPOTO</t>
  </si>
  <si>
    <t>EMD</t>
  </si>
  <si>
    <t>Cat 2. 3512 Dita</t>
  </si>
  <si>
    <t>C.T. YURIMAGUAS</t>
  </si>
  <si>
    <t>Cat. 3512 Dito</t>
  </si>
  <si>
    <t>CAT.3406</t>
  </si>
  <si>
    <t>C.T. ISLA SANTA ROSA</t>
  </si>
  <si>
    <t>Cat.4-3412-16878</t>
  </si>
  <si>
    <t>C.T. MAYORUNA</t>
  </si>
  <si>
    <t>CUMMINS 3</t>
  </si>
  <si>
    <t>C.T. SAN FRANCISCO</t>
  </si>
  <si>
    <t>MTU 1000</t>
  </si>
  <si>
    <t>C.T. SAN IGNACIO</t>
  </si>
  <si>
    <t>CAT 1 3516</t>
  </si>
  <si>
    <t>CAT 2 3516</t>
  </si>
  <si>
    <t>CAT 3 3516</t>
  </si>
  <si>
    <t>CAT 4 3516 DITA</t>
  </si>
  <si>
    <t>MITSUBISHI</t>
  </si>
  <si>
    <t>CAT. D3512</t>
  </si>
  <si>
    <t>Cat.2.3512 Dita</t>
  </si>
  <si>
    <t>TOTAL  MERCADO ELÉCTRICO (*)</t>
  </si>
  <si>
    <t>Cat.3512 Dita</t>
  </si>
  <si>
    <t>Cat.4-3412-16877</t>
  </si>
  <si>
    <t>EL: GRUPO ELECTROGENO               TG: TURBINA A GAS                 TV: TURBINA A VAPOR            CC: TURBINA EN  CICLO COMBINADO</t>
  </si>
  <si>
    <t>C.T. IBERIA</t>
  </si>
  <si>
    <t>Cat.5-C15-07183</t>
  </si>
  <si>
    <t>C.T. IÑAPARI</t>
  </si>
  <si>
    <t>(*) Sólo empresas informantes a diciembre 2018</t>
  </si>
  <si>
    <t>Cat-1 3406</t>
  </si>
  <si>
    <t>C.T. ATALAYA</t>
  </si>
  <si>
    <t>Cat-2 3306</t>
  </si>
  <si>
    <t>Volvo 03</t>
  </si>
  <si>
    <t>C.H. ZAÑA</t>
  </si>
  <si>
    <t>OLYMPIAN</t>
  </si>
  <si>
    <t>C.H. CHALHUAMAYO</t>
  </si>
  <si>
    <t>Cat. C9-225</t>
  </si>
  <si>
    <t>Volvo Penta RVM364</t>
  </si>
  <si>
    <t>Volvo2 CAD1641GE</t>
  </si>
  <si>
    <t>CUMMINS 1</t>
  </si>
  <si>
    <t>CAT.1-16CM32C</t>
  </si>
  <si>
    <t>CAT.2-16CM32C</t>
  </si>
  <si>
    <t>CAT-16CM32</t>
  </si>
  <si>
    <t>WARTSILA 1</t>
  </si>
  <si>
    <t>WARTSILA 2</t>
  </si>
  <si>
    <t>WARTSILA 3</t>
  </si>
  <si>
    <t>WARTSILA 4</t>
  </si>
  <si>
    <t>WARTSILA 5</t>
  </si>
  <si>
    <t>WARTSILA 6</t>
  </si>
  <si>
    <t>WARTSILA 7</t>
  </si>
  <si>
    <t>C.T. AYACUCHO</t>
  </si>
  <si>
    <t>C.T. HUANCAYO</t>
  </si>
  <si>
    <t>C.T. POZUZO</t>
  </si>
  <si>
    <t>CAT C-18</t>
  </si>
  <si>
    <t>C.T. SATIPO</t>
  </si>
  <si>
    <t>CAT. D-3512&lt;G3&gt;</t>
  </si>
  <si>
    <t>VOLVO PENTA TAD1630</t>
  </si>
  <si>
    <t>CAT. 3512 DITA</t>
  </si>
  <si>
    <t>CAT.4-750S-04388</t>
  </si>
  <si>
    <t>Caterpillar</t>
  </si>
  <si>
    <t>CUMMINS</t>
  </si>
  <si>
    <t>CUMMINS 2</t>
  </si>
  <si>
    <t>VOLVO Tad 1642GE</t>
  </si>
  <si>
    <t>C.T. HUÁPALAS</t>
  </si>
  <si>
    <t>MTU-1 1200DS Detroi</t>
  </si>
  <si>
    <t>MTU=2 1200DS Detroi</t>
  </si>
  <si>
    <t>Cat.C18 G6B20736</t>
  </si>
  <si>
    <t>C.T. SECHURA</t>
  </si>
  <si>
    <t>Perkins 2506AE15TAG</t>
  </si>
  <si>
    <t>C.T. TABLAZO COLÁN</t>
  </si>
  <si>
    <t>CAT 3512</t>
  </si>
  <si>
    <t>CAT 6-3516B-139</t>
  </si>
  <si>
    <t>C.T. BAMBAMARCA</t>
  </si>
  <si>
    <t>Cat.1-3512(.208)</t>
  </si>
  <si>
    <t>C.T. CHOTA</t>
  </si>
  <si>
    <t>Cat.3-3512(.219)</t>
  </si>
  <si>
    <t>C.T. CUTERVO</t>
  </si>
  <si>
    <t>Cat.5-3412STA-16860</t>
  </si>
  <si>
    <t>C.T. LA VIÑA MÓVIL</t>
  </si>
  <si>
    <t>CUMMINS 4</t>
  </si>
  <si>
    <t>MTU 1200DS</t>
  </si>
  <si>
    <t>C.T. MOTUPE MÓVIL</t>
  </si>
  <si>
    <t>C.H. ANTUNEZ DE MAYOLO</t>
  </si>
  <si>
    <t>C.H. RESTITUCION</t>
  </si>
  <si>
    <t>C.T. NUEVA TUMBES</t>
  </si>
  <si>
    <t>Cat. C9-180</t>
  </si>
  <si>
    <t>C.H. CHARCANI V</t>
  </si>
  <si>
    <t>CUMMINS_1 C200(050)</t>
  </si>
  <si>
    <t>CUMMINS_2 C200(026)</t>
  </si>
  <si>
    <t>C.T. CHILINA</t>
  </si>
  <si>
    <t>VolPenta TAD-1232GE</t>
  </si>
  <si>
    <t>C.T. MOLLENDO</t>
  </si>
  <si>
    <t>Volvo PentaTWD1010G</t>
  </si>
  <si>
    <t>C.T. PISCO</t>
  </si>
  <si>
    <t>CAT. D-3412</t>
  </si>
  <si>
    <t>C.T. INDEPENDENCIA</t>
  </si>
  <si>
    <t>CAT 3516</t>
  </si>
  <si>
    <t>C.H. CANCHAYLLO</t>
  </si>
  <si>
    <t>CAT. 3512 TA</t>
  </si>
  <si>
    <t>C.H. RUNATULLO II</t>
  </si>
  <si>
    <t>CAT.2 3512</t>
  </si>
  <si>
    <t>C.H. RUNATULLO III</t>
  </si>
  <si>
    <t>CAT.2 D-3512</t>
  </si>
  <si>
    <t>C.H. MACHUPICCHU</t>
  </si>
  <si>
    <t>C.T. DOLORESPATA</t>
  </si>
  <si>
    <t>C.H. RUCUY</t>
  </si>
  <si>
    <t>GT 1</t>
  </si>
  <si>
    <t>C.H. SAN GABAN II</t>
  </si>
  <si>
    <t>Cat.5-C15 7925</t>
  </si>
  <si>
    <t>Cat 3306DI</t>
  </si>
  <si>
    <t>C.H. RENOVANDES</t>
  </si>
  <si>
    <t>Cat.3412 81Z19624</t>
  </si>
  <si>
    <t>C.H. CHAGLLA</t>
  </si>
  <si>
    <t>Volv.Pent1 RVL-451</t>
  </si>
  <si>
    <t>Volv.Pent1 RVL-251</t>
  </si>
  <si>
    <t>CAT1_HUMBOLT</t>
  </si>
  <si>
    <t>C.H. POTRERO</t>
  </si>
  <si>
    <t>CAT2_HUMBOLT</t>
  </si>
  <si>
    <t>C.H. LAS PIZARRAS</t>
  </si>
  <si>
    <t>CAT3_HUMBOLT</t>
  </si>
  <si>
    <t>CAT4_HUMBOLT</t>
  </si>
  <si>
    <t>CAT5_HUMBOLT</t>
  </si>
  <si>
    <t>C.T. RAVIRA - PACARAOS</t>
  </si>
  <si>
    <t>C.H. HUINCO</t>
  </si>
  <si>
    <t>C.H. MATUCANA</t>
  </si>
  <si>
    <t>C.H. HER 1</t>
  </si>
  <si>
    <t>C.T. SANTA ROSA</t>
  </si>
  <si>
    <t>C.T. VENTANILLA</t>
  </si>
  <si>
    <t>C.T. MALACAS</t>
  </si>
  <si>
    <t>C.T. MALACAS 2</t>
  </si>
  <si>
    <t>C.T. R.F. MALACAS 3</t>
  </si>
  <si>
    <t>C.E. WAYRA</t>
  </si>
  <si>
    <t>C.S. RUBI</t>
  </si>
  <si>
    <t>C.E. CUPISNIQUE</t>
  </si>
  <si>
    <t>C.E. TALARA</t>
  </si>
  <si>
    <t>C.H. QUITARACSA</t>
  </si>
  <si>
    <t>C.H. YUNCÁN</t>
  </si>
  <si>
    <t>C.S. INTIPAMPA</t>
  </si>
  <si>
    <t>C.T. CHILCA</t>
  </si>
  <si>
    <t>CATERPILLAR 5 (2UP)</t>
  </si>
  <si>
    <t>C.T. ILO 2</t>
  </si>
  <si>
    <t>CUMMINS-7</t>
  </si>
  <si>
    <t>C.T. NEPI</t>
  </si>
  <si>
    <t>C.T. R.F. ILO</t>
  </si>
  <si>
    <t>CUMMINS_OTTOMOTORES</t>
  </si>
  <si>
    <t>C.T. FENIX</t>
  </si>
  <si>
    <t>C.H. LA JOYA</t>
  </si>
  <si>
    <t>C.H. ANGEL I</t>
  </si>
  <si>
    <t>C.H. ANGEL II</t>
  </si>
  <si>
    <t>CAT 3406B</t>
  </si>
  <si>
    <t>C.H. ANGEL III</t>
  </si>
  <si>
    <t>CAT 3412C-I</t>
  </si>
  <si>
    <t>C.T. R.F. IQUITOS NUEVA</t>
  </si>
  <si>
    <t>CAT 3412C-II</t>
  </si>
  <si>
    <t>C.S. MAJES SOLAR</t>
  </si>
  <si>
    <t>C.S. REPARTICION</t>
  </si>
  <si>
    <t>C.H. CHIQUIAN</t>
  </si>
  <si>
    <t>C.H. HUAYUNGA</t>
  </si>
  <si>
    <t>C.H. TARABAMBA</t>
  </si>
  <si>
    <t>G-2</t>
  </si>
  <si>
    <t>G-3</t>
  </si>
  <si>
    <t>C.T. CHIQUIÁN</t>
  </si>
  <si>
    <t>G-4</t>
  </si>
  <si>
    <t>C.H PATAPO</t>
  </si>
  <si>
    <t>C.H. NUEVO IMPERIAL</t>
  </si>
  <si>
    <t>C.H. HUANCHOR</t>
  </si>
  <si>
    <t>C.H. HUASAHUASI I</t>
  </si>
  <si>
    <t>C.H. HUASAHUASI II</t>
  </si>
  <si>
    <t>C.H. SANTA CRUZ I</t>
  </si>
  <si>
    <t>C.H. SANTA CRUZ II</t>
  </si>
  <si>
    <t>C.H. YARUCAYA</t>
  </si>
  <si>
    <t>C.T. R.F. PUCALLPA</t>
  </si>
  <si>
    <t>C.T. R.F. PUERTO MALDONADO</t>
  </si>
  <si>
    <t>C.H. SANTA TERESA</t>
  </si>
  <si>
    <t>C.H. CERRO DEL AGUILA</t>
  </si>
  <si>
    <t>C.T. KALLPA</t>
  </si>
  <si>
    <t>C.T. LAS FLORES</t>
  </si>
  <si>
    <t>C.H. RONCADOR</t>
  </si>
  <si>
    <t>C.S. MOQUEGUA FV</t>
  </si>
  <si>
    <t>C.H. CAÑA BRAVA</t>
  </si>
  <si>
    <t>C.H. CAÑON DEL PATO</t>
  </si>
  <si>
    <t>C.H. CARHUAQUERO IV</t>
  </si>
  <si>
    <t>C.S. PANAMERICANA SOLAR</t>
  </si>
  <si>
    <t>C.E. PARQUE EÓLICO MARCONA</t>
  </si>
  <si>
    <t>PS-AYC</t>
  </si>
  <si>
    <t>C.E. TRES HERMANAS</t>
  </si>
  <si>
    <t>PS-SFC</t>
  </si>
  <si>
    <t>C.T. HUAYCOLORO</t>
  </si>
  <si>
    <t>SKODA-E1</t>
  </si>
  <si>
    <t>C.T. LA GRINGA V</t>
  </si>
  <si>
    <t>SKODA-E2</t>
  </si>
  <si>
    <t>C.T. CATALINA</t>
  </si>
  <si>
    <t>CAT-C27M1</t>
  </si>
  <si>
    <t>C.T. R.F. DE GENERACION ETEN</t>
  </si>
  <si>
    <t>DETROIT-M1</t>
  </si>
  <si>
    <t>CAT-Ea1</t>
  </si>
  <si>
    <t>CAT-Ea2</t>
  </si>
  <si>
    <t>VOLVO-M1</t>
  </si>
  <si>
    <t>C.T. BOCATOMA</t>
  </si>
  <si>
    <t>CAT-E1</t>
  </si>
  <si>
    <t>C.T. PUERTO BRAVO</t>
  </si>
  <si>
    <t>CAT-M1</t>
  </si>
  <si>
    <t>C.T. OQUENDO</t>
  </si>
  <si>
    <t>CAT-M2</t>
  </si>
  <si>
    <t>C.T. SAN NICOLAS</t>
  </si>
  <si>
    <t>C.H. CHANCAY</t>
  </si>
  <si>
    <t>C.H. POECHOS I</t>
  </si>
  <si>
    <t>C.H. POECHOS II</t>
  </si>
  <si>
    <t>C.T. ATICO</t>
  </si>
  <si>
    <t>C.T. CARAVELI</t>
  </si>
  <si>
    <t>C.T. COTAHUASI</t>
  </si>
  <si>
    <t>C.T. OCOÑA</t>
  </si>
  <si>
    <t>CAT 1</t>
  </si>
  <si>
    <t>C.T. CERRO VERDE</t>
  </si>
  <si>
    <t>CAT 2</t>
  </si>
  <si>
    <t>C.T. RECKA</t>
  </si>
  <si>
    <t>CAT 3</t>
  </si>
  <si>
    <t>CAT D 399</t>
  </si>
  <si>
    <t>C.H. CHEVES</t>
  </si>
  <si>
    <t>SKODA-1</t>
  </si>
  <si>
    <t>SKODA-2</t>
  </si>
  <si>
    <t>CAT</t>
  </si>
  <si>
    <t>CKD. 2</t>
  </si>
  <si>
    <t>C.H. YAUPI</t>
  </si>
  <si>
    <t>CKD. 3</t>
  </si>
  <si>
    <t>C.S. TACNA SOLAR</t>
  </si>
  <si>
    <t>SKODA 1</t>
  </si>
  <si>
    <t>C.T. STO. DOMINGO DE LOS OLLEROS</t>
  </si>
  <si>
    <t>Black Start</t>
  </si>
  <si>
    <t>C.T. AGUAYTÍA</t>
  </si>
  <si>
    <t>TG-01</t>
  </si>
  <si>
    <t>Caterp-3512</t>
  </si>
  <si>
    <t>Grupo G.E</t>
  </si>
  <si>
    <t>Grupo 4</t>
  </si>
  <si>
    <t>MAK-1</t>
  </si>
  <si>
    <t>MAK-2</t>
  </si>
  <si>
    <t>SULZER 1</t>
  </si>
  <si>
    <t>SULZER 2</t>
  </si>
  <si>
    <t>Turbogas 1</t>
  </si>
  <si>
    <t>Turbogas 2</t>
  </si>
  <si>
    <t>ALCO 1</t>
  </si>
  <si>
    <t>ALCO 2</t>
  </si>
  <si>
    <t>G.MOTORS1</t>
  </si>
  <si>
    <t>G.MOTORS2</t>
  </si>
  <si>
    <t>G.MOTORS3</t>
  </si>
  <si>
    <t>G01</t>
  </si>
  <si>
    <t>GRUPO PLACA ZQ-4288</t>
  </si>
  <si>
    <t>MODASA 515kW</t>
  </si>
  <si>
    <t>TG-3</t>
  </si>
  <si>
    <t>TG-4</t>
  </si>
  <si>
    <t>TG-5</t>
  </si>
  <si>
    <t>TG-6</t>
  </si>
  <si>
    <t>TG-7</t>
  </si>
  <si>
    <t>TG-8</t>
  </si>
  <si>
    <t>TV-7</t>
  </si>
  <si>
    <t>UNIDAD TG-6</t>
  </si>
  <si>
    <t>Unid. TG-4</t>
  </si>
  <si>
    <t>Unid. TG-5</t>
  </si>
  <si>
    <t>TG11</t>
  </si>
  <si>
    <t>TG12</t>
  </si>
  <si>
    <t>TG21</t>
  </si>
  <si>
    <t>TG41</t>
  </si>
  <si>
    <t>TV21</t>
  </si>
  <si>
    <t>TV41</t>
  </si>
  <si>
    <t>HITACHI TCDF RE. CO</t>
  </si>
  <si>
    <t>TG1 NEPI</t>
  </si>
  <si>
    <t>TG2 NEPI</t>
  </si>
  <si>
    <t>TG3 NEPI</t>
  </si>
  <si>
    <t>GE (TG1)</t>
  </si>
  <si>
    <t>GE (TG2)</t>
  </si>
  <si>
    <t>GE (TG3)</t>
  </si>
  <si>
    <t>TV10</t>
  </si>
  <si>
    <t>G-5</t>
  </si>
  <si>
    <t>G-6</t>
  </si>
  <si>
    <t>G-7</t>
  </si>
  <si>
    <t>Ansaldo 2</t>
  </si>
  <si>
    <t>G1-G25</t>
  </si>
  <si>
    <t>G1-G11</t>
  </si>
  <si>
    <t>01</t>
  </si>
  <si>
    <t>02</t>
  </si>
  <si>
    <t>TG1</t>
  </si>
  <si>
    <t>TG2</t>
  </si>
  <si>
    <t>TG3</t>
  </si>
  <si>
    <t>Grupos 1-2-3</t>
  </si>
  <si>
    <t>Grupos 1_2</t>
  </si>
  <si>
    <t>GT 2</t>
  </si>
  <si>
    <t>UNID. DE EMERGENCIA</t>
  </si>
  <si>
    <t>GE-BOC 01</t>
  </si>
  <si>
    <t>TG4</t>
  </si>
  <si>
    <t>TV1</t>
  </si>
  <si>
    <t>TV2</t>
  </si>
  <si>
    <t>CUMMINS ONAN</t>
  </si>
  <si>
    <t>UNIDAD 1</t>
  </si>
  <si>
    <t>UNIDAD 2</t>
  </si>
  <si>
    <t>UNIDAD 3</t>
  </si>
  <si>
    <t>PERKINS 1</t>
  </si>
  <si>
    <t>PERKINS 2</t>
  </si>
  <si>
    <t>PERKINS 3</t>
  </si>
  <si>
    <t>Volvo Penta 2</t>
  </si>
  <si>
    <t>DAEWO</t>
  </si>
  <si>
    <t>AREM 1</t>
  </si>
  <si>
    <t>AREM 2</t>
  </si>
  <si>
    <t>VOLVO1</t>
  </si>
  <si>
    <t>VOLVO2</t>
  </si>
  <si>
    <t>Grupo1</t>
  </si>
  <si>
    <t>3.2.1.2.  Para uso propio (*)</t>
  </si>
  <si>
    <t>N°</t>
  </si>
  <si>
    <t>Principales empresas</t>
  </si>
  <si>
    <t>total de</t>
  </si>
  <si>
    <t xml:space="preserve">Nº  de </t>
  </si>
  <si>
    <t xml:space="preserve"> Nº  de  centrales</t>
  </si>
  <si>
    <t xml:space="preserve">centrales </t>
  </si>
  <si>
    <t>C.T. TURBO GENERADOR 1</t>
  </si>
  <si>
    <t>C.T. TURBO GENERADOR 2</t>
  </si>
  <si>
    <t>C.T. TURBO GENERADOR 3</t>
  </si>
  <si>
    <t>C.T. TURBO GENERADOR 4</t>
  </si>
  <si>
    <t>C.T. TURBO GENERADOR 5</t>
  </si>
  <si>
    <t>C.T. UNIDAD DIESEL</t>
  </si>
  <si>
    <t>C.T. GAS</t>
  </si>
  <si>
    <t>C.T. AREQUIPA</t>
  </si>
  <si>
    <t>C.T. FIDEERIA LIMA</t>
  </si>
  <si>
    <t>C.T. MOLINOS CALLAO</t>
  </si>
  <si>
    <t>C.T. MOLINOS SANTA ROSA</t>
  </si>
  <si>
    <t>C.T. NICOVITA TRUJILLO</t>
  </si>
  <si>
    <t>C.T. OLEAGINOSA CALLAO</t>
  </si>
  <si>
    <t>C.T. PLANTA FAR. FIDEIRIA</t>
  </si>
  <si>
    <t>C.T. ANABI</t>
  </si>
  <si>
    <t>C.T. ANAMA</t>
  </si>
  <si>
    <t>C.T. QUELLAVECO</t>
  </si>
  <si>
    <t>C.T. APUMAYO</t>
  </si>
  <si>
    <t>C.T. JESICA</t>
  </si>
  <si>
    <t>C.T. TUCARI</t>
  </si>
  <si>
    <t>C.T. PLANTA CHANCAY</t>
  </si>
  <si>
    <t>C.T. PLANTA PISCO</t>
  </si>
  <si>
    <t>C.T. CARTAVIO</t>
  </si>
  <si>
    <t>C.T. CASA GRANDE</t>
  </si>
  <si>
    <t>C.T. PACASMAYO</t>
  </si>
  <si>
    <t>C.T. CEMENTOS RIOJA</t>
  </si>
  <si>
    <t>C.T. CELIMA 01</t>
  </si>
  <si>
    <t>C.T. CELIMA 02</t>
  </si>
  <si>
    <t>C.T. CELIMA 03</t>
  </si>
  <si>
    <t>C.T. SAN JUAN</t>
  </si>
  <si>
    <t>C.T. CALCAREOS</t>
  </si>
  <si>
    <t>C.T. EL CARMEN</t>
  </si>
  <si>
    <t>C.T. JUANITA</t>
  </si>
  <si>
    <t>C.T. J.A. SAMANIEGO ALC</t>
  </si>
  <si>
    <t>C.T. PATAZ</t>
  </si>
  <si>
    <t>C.T. HUANZALÁ</t>
  </si>
  <si>
    <t>C.T. PALLCA</t>
  </si>
  <si>
    <t>C.T. LOTE X</t>
  </si>
  <si>
    <t>C.T. CORDOVA</t>
  </si>
  <si>
    <t>C.T. ISHIHUINCA</t>
  </si>
  <si>
    <t>C.T. MALLAY</t>
  </si>
  <si>
    <t>C.T. ORCOPAMPA</t>
  </si>
  <si>
    <t>C.T. UCHUCCHACUA</t>
  </si>
  <si>
    <t>C.T. TINTAYA</t>
  </si>
  <si>
    <t>C.T. ARCATA</t>
  </si>
  <si>
    <t>C.T. ARES</t>
  </si>
  <si>
    <t>C.T. PALLANCATA</t>
  </si>
  <si>
    <t>C.T. SELENE</t>
  </si>
  <si>
    <t>C.T. SIPÁN</t>
  </si>
  <si>
    <t>C.H. CHAPRIN</t>
  </si>
  <si>
    <t>C.H. MARCAPAMPA</t>
  </si>
  <si>
    <t>C.T. MINA</t>
  </si>
  <si>
    <t>C.T. PLANTA</t>
  </si>
  <si>
    <t>TOTAL  USO PROPIO *</t>
  </si>
  <si>
    <t>3.2.1.3.  Total de centrales eléctricas para el mercado eléctrico y uso propio</t>
  </si>
  <si>
    <t>C.T. ESPERANZA</t>
  </si>
  <si>
    <t xml:space="preserve"> </t>
  </si>
  <si>
    <t>C.T. PLANTA CONCENTRADORA</t>
  </si>
  <si>
    <t>C.T. TAJO DON PABLO</t>
  </si>
  <si>
    <t>Tipo de mercado</t>
  </si>
  <si>
    <t>Total Actividad</t>
  </si>
  <si>
    <t>C.T. KOLPA</t>
  </si>
  <si>
    <t>Mercado eléctrico</t>
  </si>
  <si>
    <t>C.H. CANDELARIA</t>
  </si>
  <si>
    <t>Uso propio</t>
  </si>
  <si>
    <t>C.T. MILPO</t>
  </si>
  <si>
    <t>Total por origen</t>
  </si>
  <si>
    <t>C.T. SAN VICENTE</t>
  </si>
  <si>
    <t>(*) Empresas informantes a diciembre 2018.</t>
  </si>
  <si>
    <t>C.T. PLANTA CHIMBOTE</t>
  </si>
  <si>
    <t>C.T. PLANTA SUPE</t>
  </si>
  <si>
    <t>C.T. PLANTA TAMBO DE MORA</t>
  </si>
  <si>
    <t>C.T. PARCOY</t>
  </si>
  <si>
    <t>C.T. ACEROS</t>
  </si>
  <si>
    <t>C.T. CORPORACIÓN 1</t>
  </si>
  <si>
    <t>C.T. CORPORACIÓN 2</t>
  </si>
  <si>
    <t>C.T. VINCHOS</t>
  </si>
  <si>
    <t>C.T. TUMÁN</t>
  </si>
  <si>
    <t>C.T. CONTONGA</t>
  </si>
  <si>
    <t>C.T. ISCAYCRUZ</t>
  </si>
  <si>
    <t>C.H. RAPAZ II</t>
  </si>
  <si>
    <t>C.T. LAGSAURA</t>
  </si>
  <si>
    <t>C.T. PLANTA HUACHIPA</t>
  </si>
  <si>
    <t>C.T. TEXTIL PIURA</t>
  </si>
  <si>
    <t>C.T. IEQSA</t>
  </si>
  <si>
    <t>C.T. RIO SECO</t>
  </si>
  <si>
    <t>C.T. UBINAS</t>
  </si>
  <si>
    <t>C.T. AGUA CALIENTE</t>
  </si>
  <si>
    <t>C.T. MAQUIA</t>
  </si>
  <si>
    <t>C.T. NUEVA REFINERIA</t>
  </si>
  <si>
    <t>C.T. PACAYA</t>
  </si>
  <si>
    <t>C.T. PUERTO ORIENTE</t>
  </si>
  <si>
    <t>C.T. MEPSA</t>
  </si>
  <si>
    <t>C.T. SAN ANDRES</t>
  </si>
  <si>
    <t>C.T. HUAYLLACHO</t>
  </si>
  <si>
    <t>GRUPOS ALQUILADOS</t>
  </si>
  <si>
    <t>C.T. LA ZANJA</t>
  </si>
  <si>
    <t>C.T. CHINA LINDA</t>
  </si>
  <si>
    <t>C.T. GOLD MILL</t>
  </si>
  <si>
    <t>C.T. LA PLAJUELA</t>
  </si>
  <si>
    <t>C.T. MAQUI MAQUI</t>
  </si>
  <si>
    <t>C.T. PAMPA LARGA</t>
  </si>
  <si>
    <t>C.T. POND. DE CARACHUGO</t>
  </si>
  <si>
    <t>C.T. QUINUA</t>
  </si>
  <si>
    <t>C.T. YANACOCHA NORTE</t>
  </si>
  <si>
    <t>C.T. YANAQUIHUA</t>
  </si>
  <si>
    <t>C.T. FUNDICIÓN DIESEL</t>
  </si>
  <si>
    <t>C.T. FUNDICIÓN GAS NATURAL</t>
  </si>
  <si>
    <t>C.T. PUCAMARCA</t>
  </si>
  <si>
    <t>C.T. SAN RAFAEL</t>
  </si>
  <si>
    <t>C.T. CAJAMARQUILLA (EL)</t>
  </si>
  <si>
    <t>C.T. CAJAMARQUILLA (TV)</t>
  </si>
  <si>
    <t>C.T. CAJAMARQUILLA 1 (EL)</t>
  </si>
  <si>
    <t>C.T. CAJAMARQUILLA 2 (EL)</t>
  </si>
  <si>
    <t>C.T. CAJAMARQUILLA 2 (TV)</t>
  </si>
  <si>
    <t>C.T. CAJAMARQUILLA 3 (EL)</t>
  </si>
  <si>
    <t>C.T. OXIDO DE PASCO</t>
  </si>
  <si>
    <t>C.T. GUAYABAL</t>
  </si>
  <si>
    <t>C.T. HUAYURI</t>
  </si>
  <si>
    <t>C.T. MINICENTRALES L-1AB</t>
  </si>
  <si>
    <t>C.T. PAMPA MELCHORITA</t>
  </si>
  <si>
    <t>C.T. PAMPA MELCHORITA II</t>
  </si>
  <si>
    <t>C.T. BAYOVAR</t>
  </si>
  <si>
    <t>C.T. CALLAO</t>
  </si>
  <si>
    <t>C.T. MALABRIGO</t>
  </si>
  <si>
    <t>C.T. PISCO NORTE</t>
  </si>
  <si>
    <t>C.T. PISCO SUR</t>
  </si>
  <si>
    <t>C.T. SAMANCO</t>
  </si>
  <si>
    <t>C.T. SUPE</t>
  </si>
  <si>
    <t>C.T. TAMBO DE MORA</t>
  </si>
  <si>
    <t>C.T. NEPESUR</t>
  </si>
  <si>
    <t>C.T. ANDOAS</t>
  </si>
  <si>
    <t>C.T. ESTACION 1</t>
  </si>
  <si>
    <t>C.T. ESTACION 5</t>
  </si>
  <si>
    <t>C.T. ESTACION 6</t>
  </si>
  <si>
    <t>C.T. ESTACION 7</t>
  </si>
  <si>
    <t>C.T. ESTACION 8</t>
  </si>
  <si>
    <t>C.T. ESTACION 9</t>
  </si>
  <si>
    <t>C.T. ESTACION MORONA</t>
  </si>
  <si>
    <t>C.T. REFINERÍA IQUITOS</t>
  </si>
  <si>
    <t>C.T. 130X - PAVAYACU</t>
  </si>
  <si>
    <t>C.T. 149 - PAVAYACU</t>
  </si>
  <si>
    <t>C.T. BAT. 3 YANAYACU</t>
  </si>
  <si>
    <t>C.T. BAT. 8 CHAMBIRA</t>
  </si>
  <si>
    <t>C.T. BAT.5 - PAVAYACU</t>
  </si>
  <si>
    <t>C.T. CAPIRONA</t>
  </si>
  <si>
    <t>C.T. CORRIENTES 1</t>
  </si>
  <si>
    <t>C.T. CORRIENTES 2</t>
  </si>
  <si>
    <t>C.T. NUEVA ESPERANZA</t>
  </si>
  <si>
    <t>C.T. FRACCIONAMIENTO PISCO</t>
  </si>
  <si>
    <t>C.T. MALVINAS</t>
  </si>
  <si>
    <t>C.T. RIO SECO - EL</t>
  </si>
  <si>
    <t>C.T. RIO SECO - TV</t>
  </si>
  <si>
    <t>C.T. LA PAMPILLA</t>
  </si>
  <si>
    <t>C.T. NEGRITOS</t>
  </si>
  <si>
    <t>C.T. EMERGENCIA FUND ILO</t>
  </si>
  <si>
    <t>C.T. REFINERÍA</t>
  </si>
  <si>
    <t>C.T. SUDAMERICANA</t>
  </si>
  <si>
    <t>C.T. CHIMBOTE</t>
  </si>
  <si>
    <t>C.T. ILO</t>
  </si>
  <si>
    <t>C.T. MATARANI</t>
  </si>
  <si>
    <t>C.T. PAITA</t>
  </si>
  <si>
    <t>C.T. VEGUETA</t>
  </si>
  <si>
    <t>C.T. TRUPAL</t>
  </si>
  <si>
    <t>C.T. ANDINO</t>
  </si>
  <si>
    <t>C.T. ATOCONGO</t>
  </si>
  <si>
    <t>C.T. CEMENTOS LIMA</t>
  </si>
  <si>
    <t>C.T. CEMENTOS LIMA 2</t>
  </si>
  <si>
    <t>C.T. AREQUIPA DORADA</t>
  </si>
  <si>
    <t>C.T. ATE</t>
  </si>
  <si>
    <t>C.T. CUSCO</t>
  </si>
  <si>
    <t>C.T. MALTERIA LIMA</t>
  </si>
  <si>
    <t>C.T. MOTUPE</t>
  </si>
  <si>
    <t>C.T. ANDAYCHAGUA</t>
  </si>
  <si>
    <t>C.T. CARAHUACRA</t>
  </si>
  <si>
    <t>C.T. CERRO DE PASCO</t>
  </si>
  <si>
    <t>C.T. PLANTA VICTORIA</t>
  </si>
  <si>
    <t>C.T. SAN CRISTOBAL</t>
  </si>
  <si>
    <t>C.T. TICLIO</t>
  </si>
  <si>
    <t/>
  </si>
  <si>
    <t>3.2.2 Centrales eléctricas representativas por tipo de generación</t>
  </si>
  <si>
    <t>3.2.2.1 Centrales Hidráulicas</t>
  </si>
  <si>
    <t xml:space="preserve">  Empresa</t>
  </si>
  <si>
    <t>Central</t>
  </si>
  <si>
    <t>Potencia  Instalada</t>
  </si>
  <si>
    <t>Producción</t>
  </si>
  <si>
    <t>(MW)</t>
  </si>
  <si>
    <t>% P.I.</t>
  </si>
  <si>
    <t>GW.h</t>
  </si>
  <si>
    <t>% P.B.</t>
  </si>
  <si>
    <t>Suma de Energía GWh</t>
  </si>
  <si>
    <t>Emp. de Generación Eléctrica Machu Picchu S. A.</t>
  </si>
  <si>
    <t xml:space="preserve"> % P.I. : Es el porcentaje respecto a la potencia instalada total 2018</t>
  </si>
  <si>
    <t xml:space="preserve"> % P.B. : Es el porcentaje respecto a la producción de energía total 2018</t>
  </si>
  <si>
    <t>3.2.2.2 Centrales Térmicas</t>
  </si>
  <si>
    <t>De Ciclo Combinado</t>
  </si>
  <si>
    <t>De Ciclo Convencional</t>
  </si>
  <si>
    <t>De Reserva Fría</t>
  </si>
  <si>
    <t>C.T. RF PUCALLPA</t>
  </si>
  <si>
    <t>C.T. RF PUERTO MALDONADO</t>
  </si>
  <si>
    <t>3.2.2.3. Centrales del mercado electrico con Recursos Energéticos Renovables (RER*)</t>
  </si>
  <si>
    <t>N° de Subasta RER</t>
  </si>
  <si>
    <t>Integrante</t>
  </si>
  <si>
    <t>Recurso</t>
  </si>
  <si>
    <t xml:space="preserve">PI </t>
  </si>
  <si>
    <t>PE</t>
  </si>
  <si>
    <t>RER</t>
  </si>
  <si>
    <t>Suma de PE OK</t>
  </si>
  <si>
    <t>TERCERA</t>
  </si>
  <si>
    <t>COES</t>
  </si>
  <si>
    <t>PRIMERA</t>
  </si>
  <si>
    <t>NO COES</t>
  </si>
  <si>
    <t>SEGUNDA</t>
  </si>
  <si>
    <t>CUARTA</t>
  </si>
  <si>
    <t>Subtotal Hidráulicas RER</t>
  </si>
  <si>
    <t>Biomasa y Biogas</t>
  </si>
  <si>
    <t>Bagazo</t>
  </si>
  <si>
    <t>Biogás</t>
  </si>
  <si>
    <t>Subtotal Biomasa y Biogas</t>
  </si>
  <si>
    <t>Subtotal Solares</t>
  </si>
  <si>
    <t>Subtotal Eólicas</t>
  </si>
  <si>
    <t>Total RER</t>
  </si>
  <si>
    <t>% Del total disponible en el Mercado Eléctrico - SEIN</t>
  </si>
  <si>
    <t>(*) Centrales que poseen concesión RER, de acuerdo al registro de la Dirección de Concesiones Eléctricas (DCE) de la DGE - MEM.</t>
  </si>
  <si>
    <t>3.2.3.  Modificaciones en el parque generador</t>
  </si>
  <si>
    <t>MERCADO ELÉCTRICO</t>
  </si>
  <si>
    <t>3.2.3.1.  Modificaciones del parque generador para el mercado eléctrico</t>
  </si>
  <si>
    <t>Informa_A</t>
  </si>
  <si>
    <t>A) Incremento y decremento de potencia instalada</t>
  </si>
  <si>
    <t>A.1) A nivel de empresas:</t>
  </si>
  <si>
    <t>Nuevos Ingresos de empresas</t>
  </si>
  <si>
    <t>Unidad / 
Grupo</t>
  </si>
  <si>
    <t>Tipo de 
Unididad/Grupo</t>
  </si>
  <si>
    <t>Potencia Instalada (MW)</t>
  </si>
  <si>
    <t>Desde</t>
  </si>
  <si>
    <t>noviembre</t>
  </si>
  <si>
    <t>diciembre</t>
  </si>
  <si>
    <t xml:space="preserve">               Total</t>
  </si>
  <si>
    <t>(*) Comenzó a operar en atapa de pruebas</t>
  </si>
  <si>
    <t>Retiro de empresas</t>
  </si>
  <si>
    <t>Unidad /
 Grupo</t>
  </si>
  <si>
    <t>Total</t>
  </si>
  <si>
    <t>A.2) A nivel de centrales de generación:</t>
  </si>
  <si>
    <t>Nuevos Ingresos de centrales</t>
  </si>
  <si>
    <t>C.T. TABLAZO COLÁN (*)</t>
  </si>
  <si>
    <t>(*) Comenzó a informar al Minem.</t>
  </si>
  <si>
    <t>Retiro o baja de centrales</t>
  </si>
  <si>
    <t>C.T. SAPOSOA</t>
  </si>
  <si>
    <t>CUMMINS (G1)</t>
  </si>
  <si>
    <t>CUMMINS (G2)</t>
  </si>
  <si>
    <t>CUMMINS (G3)</t>
  </si>
  <si>
    <t>CUMMINS (G4)</t>
  </si>
  <si>
    <t>CUMMINS (G5)</t>
  </si>
  <si>
    <t>CUMMINS (G6)</t>
  </si>
  <si>
    <t>A.3)</t>
  </si>
  <si>
    <t xml:space="preserve"> A nivel de unidades (grupos) de centrales de generación:</t>
  </si>
  <si>
    <t>Nuevos ingresos de unidades / grupos</t>
  </si>
  <si>
    <t>En la central:</t>
  </si>
  <si>
    <t>Retiro o baja de grupos</t>
  </si>
  <si>
    <t>Cat.1-3516B (577)</t>
  </si>
  <si>
    <t>C.T. MOYOBAMBA</t>
  </si>
  <si>
    <t>C.T. PICOTA</t>
  </si>
  <si>
    <t>B) Modificación de Datos y Transferencias</t>
  </si>
  <si>
    <t xml:space="preserve"> Cambio de Razón Social de empresas y/o nombre de centrales</t>
  </si>
  <si>
    <t>B.1)</t>
  </si>
  <si>
    <t>Razón Social Anterior</t>
  </si>
  <si>
    <t>Nueva Razón Social</t>
  </si>
  <si>
    <t>febrero</t>
  </si>
  <si>
    <t>Hidroeléctrica Marañon S.R.L.</t>
  </si>
  <si>
    <t>Celepsa Renovables S.R.L.</t>
  </si>
  <si>
    <t>marzo</t>
  </si>
  <si>
    <t xml:space="preserve">B.2) </t>
  </si>
  <si>
    <t>Transferencia de unidades (grupos) entre Centrales de la misma empresa</t>
  </si>
  <si>
    <t>De Central</t>
  </si>
  <si>
    <t>A Central</t>
  </si>
  <si>
    <t>Unidad / Grupo</t>
  </si>
  <si>
    <t>Enero</t>
  </si>
  <si>
    <t xml:space="preserve">B.3) </t>
  </si>
  <si>
    <t>Transferencia de unidades (grupos) entre centrales de diferentes empresas</t>
  </si>
  <si>
    <t>De empresa</t>
  </si>
  <si>
    <t>A Empresa</t>
  </si>
  <si>
    <t>(*)</t>
  </si>
  <si>
    <t>Empresa informante como generador para uso propio.</t>
  </si>
  <si>
    <t>C) Incorporación a informantes</t>
  </si>
  <si>
    <t>Tipo de
Unidad</t>
  </si>
  <si>
    <t>Potencia
 (MW)</t>
  </si>
  <si>
    <r>
      <rPr>
        <u/>
        <sz val="10"/>
        <rFont val="Arial"/>
        <family val="2"/>
      </rPr>
      <t>Nota</t>
    </r>
    <r>
      <rPr>
        <sz val="10"/>
        <rFont val="Arial"/>
        <family val="2"/>
      </rPr>
      <t xml:space="preserve"> :</t>
    </r>
  </si>
  <si>
    <t>HI :</t>
  </si>
  <si>
    <t>Turbina hidráulica</t>
  </si>
  <si>
    <t xml:space="preserve">EL: </t>
  </si>
  <si>
    <t>Electrógeno</t>
  </si>
  <si>
    <t>TV :</t>
  </si>
  <si>
    <t>Turbo Vapor</t>
  </si>
  <si>
    <t>TG :</t>
  </si>
  <si>
    <t>Turbo Gas</t>
  </si>
  <si>
    <t>FV :</t>
  </si>
  <si>
    <t>Módulo Fotovoltáico</t>
  </si>
  <si>
    <t>TE :</t>
  </si>
  <si>
    <t>Turbina Eólica</t>
  </si>
  <si>
    <t xml:space="preserve">3.2.3.2.   Modificaciones del parque generador para uso propio </t>
  </si>
  <si>
    <t>USO PROPIO</t>
  </si>
  <si>
    <t>Contonga Peru S.A.C.</t>
  </si>
  <si>
    <t>Retiro de empresas *</t>
  </si>
  <si>
    <t>(*) Empresas que dejan de integrar el parque generar y/o se integran al grupo de empresas No Informantes.</t>
  </si>
  <si>
    <t>Julio</t>
  </si>
  <si>
    <t>C.T. RECUPERADA</t>
  </si>
  <si>
    <t>Noviembre</t>
  </si>
  <si>
    <t>A.3)  A nivel de unidades (grupos) de centrales de generación:</t>
  </si>
  <si>
    <t>B.1)  Cambio de Razón Social de empresas y/o nombre de centrales</t>
  </si>
  <si>
    <t>Compañía Minera Atacocha S.A.A.</t>
  </si>
  <si>
    <t>Nexa Resources Atacocha S.A.A.</t>
  </si>
  <si>
    <t>Compañía Minera Milpo S.A.A.</t>
  </si>
  <si>
    <t>Nexa Resources el Porvenir S.A.A.</t>
  </si>
  <si>
    <t>Votorantim Metais Cajamarquilla S.A.</t>
  </si>
  <si>
    <t>Nexa Resources Cajamarquilla S.A.</t>
  </si>
  <si>
    <t>B.2)  Transferencia de unidades (grupos) entre Centrales de la misma empresa</t>
  </si>
  <si>
    <t>B.3)  Transferencia de unidades (grupos o centrales) entre diferentes empresas</t>
  </si>
  <si>
    <t>Potencia (MW)</t>
  </si>
  <si>
    <t>C) Incorporados a informantes</t>
  </si>
  <si>
    <r>
      <rPr>
        <u/>
        <sz val="12"/>
        <rFont val="Arial"/>
        <family val="2"/>
      </rPr>
      <t>Nota</t>
    </r>
    <r>
      <rPr>
        <sz val="12"/>
        <rFont val="Arial"/>
        <family val="2"/>
      </rPr>
      <t xml:space="preserve"> :</t>
    </r>
  </si>
  <si>
    <t>3.3.1.   Potencia instalada a nivel nacional</t>
  </si>
  <si>
    <t>a - Potencia instalada según tipo de servicio y origen (MW)</t>
  </si>
  <si>
    <t>Origen</t>
  </si>
  <si>
    <t>Hidráulica</t>
  </si>
  <si>
    <t>Térmica</t>
  </si>
  <si>
    <t>Eólica</t>
  </si>
  <si>
    <t>Servicio</t>
  </si>
  <si>
    <t>Suma de PI 2018 OK</t>
  </si>
  <si>
    <t>Para mercado eléctrico</t>
  </si>
  <si>
    <t>Para  uso propio</t>
  </si>
  <si>
    <t>TOTAL</t>
  </si>
  <si>
    <t>b - Potencia instalada según sistema y origen (MW)</t>
  </si>
  <si>
    <t>Sistema</t>
  </si>
  <si>
    <t>SEIN</t>
  </si>
  <si>
    <t>SA</t>
  </si>
  <si>
    <t>SS AA</t>
  </si>
  <si>
    <t>c - Potencia instalada según tipo de servicio y sistema (MW)</t>
  </si>
  <si>
    <t>Origen_A</t>
  </si>
  <si>
    <t>3.3.2. Potencia instalada por empresa a diciembre</t>
  </si>
  <si>
    <t>3.3.2.1. Potencia instalada para el mercado eléctrico (MW)</t>
  </si>
  <si>
    <t>empresa</t>
  </si>
  <si>
    <t>Municipios, Comunidades,Caserios, ets. (*)</t>
  </si>
  <si>
    <t>Total por sistemas</t>
  </si>
  <si>
    <t>(*) Información estimada de empresas no informantes</t>
  </si>
  <si>
    <t>P. INSTALADA</t>
  </si>
  <si>
    <t>PORCENTAJE</t>
  </si>
  <si>
    <t>OTROS</t>
  </si>
  <si>
    <t>HIDRÁULICA</t>
  </si>
  <si>
    <t>TÉRMICA</t>
  </si>
  <si>
    <t>SOLAR</t>
  </si>
  <si>
    <t>GTS MAJES</t>
  </si>
  <si>
    <t>EÓLICA</t>
  </si>
  <si>
    <t>3.3.2.2. Potencia instalada para uso propio (MW)</t>
  </si>
  <si>
    <t>Total por sistema</t>
  </si>
  <si>
    <t>Emp. De Serv. Priv. No Informantes (*)</t>
  </si>
  <si>
    <t xml:space="preserve">(*) </t>
  </si>
  <si>
    <t>Información estimada de empresas no informantes</t>
  </si>
  <si>
    <t>EMPRESA</t>
  </si>
  <si>
    <t>3.3.2.3. Total potencia instalada para el mercado eléctrico y uso propio (MW)</t>
  </si>
  <si>
    <t>Generación</t>
  </si>
  <si>
    <t>Para el mercado eléctrico</t>
  </si>
  <si>
    <t>Para uso propio</t>
  </si>
  <si>
    <t>Total por sistema y origen</t>
  </si>
  <si>
    <t xml:space="preserve">Total </t>
  </si>
  <si>
    <t>3.4.1  Potencia efectiva  a nivel nacional</t>
  </si>
  <si>
    <t>a - Potencia efectiva según tipo de servicio y origen (MW)</t>
  </si>
  <si>
    <t>Suma de PE 2018 OK</t>
  </si>
  <si>
    <t>Para  mercado eléctrico</t>
  </si>
  <si>
    <t>b - Potencia efectiva según sistema y origen (MW)</t>
  </si>
  <si>
    <t>c - Potencia efectiva según tipo de servicio y sistema (MW)</t>
  </si>
  <si>
    <t>3.4.2. Potencia efectiva por empresa</t>
  </si>
  <si>
    <t>3.4.2.1. Potencia efectiva para el mercado eléctrico (MW)</t>
  </si>
  <si>
    <t>Total Empresa</t>
  </si>
  <si>
    <t>P. EFECTIVA</t>
  </si>
  <si>
    <t>%</t>
  </si>
  <si>
    <t>HIRÁULICA</t>
  </si>
  <si>
    <t>3.4.2.2.   Potencia efectiva para uso propio (MW)</t>
  </si>
  <si>
    <t>P.EFECTIVA</t>
  </si>
  <si>
    <t>3.4.2.3.   Total potencia efectiva para el mercado eléctrico y uso propio (MW)</t>
  </si>
  <si>
    <t>Abreviatura_A</t>
  </si>
  <si>
    <t>3.5.1. Producción de energía eléctrica a nivel nacional</t>
  </si>
  <si>
    <t>a -Producción de energía eléctrica según tipo de servicio y origen (GW.h)</t>
  </si>
  <si>
    <t>Suma de Producción 2018 GW.h</t>
  </si>
  <si>
    <t>b - Producción de energía eléctrica según sistema y origen (GW.h )</t>
  </si>
  <si>
    <t>c -  Producción de energía eléctrica según tipo de servicio y sistema (GW.h)</t>
  </si>
  <si>
    <t>3.5.2. Producción de Energía Eléctrica por empresa</t>
  </si>
  <si>
    <t>3.5.2.1. Producción de energía eléctrica para el mercado eléctrico (GWh)</t>
  </si>
  <si>
    <t>PRODUCCIÒN</t>
  </si>
  <si>
    <t>TOTAL ME</t>
  </si>
  <si>
    <t>HIDRO</t>
  </si>
  <si>
    <t>PRODUCCIÓN</t>
  </si>
  <si>
    <t>TOTAL ME - H</t>
  </si>
  <si>
    <t>TERMICO</t>
  </si>
  <si>
    <t>TOTAL  ME - T</t>
  </si>
  <si>
    <t>3.5.2.2.   Producción de Energía Eléctrica para uso propio (GW.h)</t>
  </si>
  <si>
    <t>HIDRÀULICA</t>
  </si>
  <si>
    <t>TÈRMICA</t>
  </si>
  <si>
    <t>3.5.2.3.  Total producción de energía eléctrica para el mercado eléctrico y uso propio (GW.h)</t>
  </si>
  <si>
    <t>Total Producción de Energía</t>
  </si>
  <si>
    <t>3.5.3   Producción mensual de energía eléctrica</t>
  </si>
  <si>
    <t xml:space="preserve">   3.5.3.1   Producción total mensual de energía eléctrica de las principales empresas </t>
  </si>
  <si>
    <t>Sistema A</t>
  </si>
  <si>
    <t xml:space="preserve">     3.5.3.1.1 Producción total mensual de energía eléctrica para el mercado eléctrico (GWh) *</t>
  </si>
  <si>
    <t>Principales empresas generadoras</t>
  </si>
  <si>
    <t>Febrero</t>
  </si>
  <si>
    <t>Marzo</t>
  </si>
  <si>
    <t>Abril</t>
  </si>
  <si>
    <t>Mayo</t>
  </si>
  <si>
    <t>Junio</t>
  </si>
  <si>
    <t>Agosto</t>
  </si>
  <si>
    <t>Setiembre</t>
  </si>
  <si>
    <t>Octubre</t>
  </si>
  <si>
    <t>Diciembre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</si>
  <si>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</si>
  <si>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</si>
  <si>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</si>
  <si>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</si>
  <si>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</si>
  <si>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</si>
  <si>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</si>
  <si>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</si>
  <si>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</si>
  <si>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</si>
  <si>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r>
      <t>Total producción mensual</t>
    </r>
    <r>
      <rPr>
        <b/>
        <vertAlign val="superscript"/>
        <sz val="14"/>
        <color indexed="8"/>
        <rFont val="Arial"/>
        <family val="2"/>
      </rPr>
      <t xml:space="preserve"> </t>
    </r>
  </si>
  <si>
    <t>Suma de Produccion 
(GWh)</t>
  </si>
  <si>
    <t>Empresa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</si>
  <si>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</si>
  <si>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</si>
  <si>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</si>
  <si>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</si>
  <si>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</si>
  <si>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</si>
  <si>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</si>
  <si>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</si>
  <si>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</si>
  <si>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</si>
  <si>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</si>
  <si>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</si>
  <si>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3.5.3.1.2    Producción total mensual de energía eléctrica para uso propio (GW.h) *</t>
  </si>
  <si>
    <t>Total 
Empresa</t>
  </si>
  <si>
    <t>Total producción mensual *</t>
  </si>
  <si>
    <t>3.5.3.1.3   Total producción mensual para el mercado eléctrico y uso propio (GW.h) *</t>
  </si>
  <si>
    <t>Total mensual</t>
  </si>
  <si>
    <r>
      <t xml:space="preserve">(*) </t>
    </r>
    <r>
      <rPr>
        <sz val="12"/>
        <color indexed="8"/>
        <rFont val="Arial"/>
        <family val="2"/>
      </rPr>
      <t>Solo empresas que informan a la DGE a diciembre 2018</t>
    </r>
  </si>
  <si>
    <t>Septiembre</t>
  </si>
  <si>
    <t>3.5.3.2.      Producción mensual de energía eléctrica de las principales empresas según su origen.</t>
  </si>
  <si>
    <t>3.5.3.2.1.      Producción mensual de energía para mercado eléctrico según su origen (GW.h)</t>
  </si>
  <si>
    <t>CMESREG</t>
  </si>
  <si>
    <t>Nombre del la Empresa</t>
  </si>
  <si>
    <t>Total Mensual *</t>
  </si>
  <si>
    <t>Sep</t>
  </si>
  <si>
    <t>Agua</t>
  </si>
  <si>
    <t>Biogas</t>
  </si>
  <si>
    <t>Energía Solar</t>
  </si>
  <si>
    <t>Energía Eólica</t>
  </si>
  <si>
    <t>Viento</t>
  </si>
  <si>
    <t>Mini Hidro &lt; 20 MW</t>
  </si>
  <si>
    <t>Bagazo y Biogas</t>
  </si>
  <si>
    <t>3.5.3.2.2.   Producción mensual de energía para uso propio según su origen  (GW.h)</t>
  </si>
  <si>
    <t>Nombre de la empresa*</t>
  </si>
  <si>
    <t xml:space="preserve"> Total Mensual</t>
  </si>
  <si>
    <t xml:space="preserve"> Total *</t>
  </si>
  <si>
    <t>La empresa Compañia Minera Kolpa S.A. Inicia a informar de sus actividades de generacion al Minem en enero 2017.</t>
  </si>
  <si>
    <t>3.5.3.2.3.   Total producción mensual de energía para el mercado eléctrico y uso propio según su origen  (GW.h)  *</t>
  </si>
  <si>
    <t>Total mensual  mercado eléctrico</t>
  </si>
  <si>
    <t>Total mensual  uso propio</t>
  </si>
  <si>
    <t>Total Mercado Eléctrico</t>
  </si>
  <si>
    <t>Total mercado eléctrico y uso propio</t>
  </si>
  <si>
    <t>Total Uso Propio</t>
  </si>
  <si>
    <t>(* ) Solo empresas que informan a la DGE a diciembre 2018</t>
  </si>
  <si>
    <t>3.6.1 Máxima Demanda del SEIN*</t>
  </si>
  <si>
    <t>Mes</t>
  </si>
  <si>
    <t>Día</t>
  </si>
  <si>
    <t>Hora</t>
  </si>
  <si>
    <t>Demanda Máxima (MW)</t>
  </si>
  <si>
    <t>Max.</t>
  </si>
  <si>
    <t>17</t>
  </si>
  <si>
    <t>(*) Incluye inportacion del Ecuador, durante la maxima demanda</t>
  </si>
  <si>
    <t>Nota: Máxima demanda determinada según, Artículo 1°, inc. 1.1 y 1.2 del Decreto Supremo N° 007-2015-EM aprobado el 24 de abril de 2015.</t>
  </si>
  <si>
    <t>3.6.2 Mercado Intergeneradores</t>
  </si>
  <si>
    <t>ENTREGA NETA</t>
  </si>
  <si>
    <t>RETIRO NETO</t>
  </si>
  <si>
    <t>Entrega Neta</t>
  </si>
  <si>
    <t>Retiro Neto</t>
  </si>
  <si>
    <t>ELECTROPERU</t>
  </si>
  <si>
    <t>ENEL GENERACION</t>
  </si>
  <si>
    <t>ENGIE</t>
  </si>
  <si>
    <t>FENIX</t>
  </si>
  <si>
    <t>STATKRAFT</t>
  </si>
  <si>
    <t>SAN GABAN</t>
  </si>
  <si>
    <t>EGEHUANZA</t>
  </si>
  <si>
    <t>3.6.3.     Recursos energéticos para generar electricidad</t>
  </si>
  <si>
    <t xml:space="preserve">3.6.3.1.    Hidrología </t>
  </si>
  <si>
    <r>
      <t>3.6.3.1.1.  Embalses en la zona centro norte (Millones de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</si>
  <si>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Lago</t>
  </si>
  <si>
    <t xml:space="preserve">Cuenca </t>
  </si>
  <si>
    <t>Presa</t>
  </si>
  <si>
    <t>Laguna</t>
  </si>
  <si>
    <t>Lagunas</t>
  </si>
  <si>
    <t xml:space="preserve"> Junín</t>
  </si>
  <si>
    <t>Santa Eulalia</t>
  </si>
  <si>
    <t>Yuracmayo</t>
  </si>
  <si>
    <t xml:space="preserve"> Viconga</t>
  </si>
  <si>
    <t>C. Río Santa</t>
  </si>
  <si>
    <t>Máximo</t>
  </si>
  <si>
    <t xml:space="preserve">Fuente: COES </t>
  </si>
  <si>
    <r>
      <t>3.6.3.1.2.   Embalses en la zona sur (Millones de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</si>
  <si>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Cuenca</t>
  </si>
  <si>
    <t>Reservorio</t>
  </si>
  <si>
    <t xml:space="preserve">Reservorio </t>
  </si>
  <si>
    <t>Aricota</t>
  </si>
  <si>
    <t>Sibinacocha</t>
  </si>
  <si>
    <t>del Chili</t>
  </si>
  <si>
    <t>San Gabán</t>
  </si>
  <si>
    <t>Chalhuanca</t>
  </si>
  <si>
    <t>Bamputañe</t>
  </si>
  <si>
    <t>Fuente: COES</t>
  </si>
  <si>
    <t>3.6.3.2  Combustibles</t>
  </si>
  <si>
    <t>3.6.3.2.1 Tipos de combustible utilizados para generación eléctrica en centrales térmicas a nivel nacional*</t>
  </si>
  <si>
    <t>Combustible</t>
  </si>
  <si>
    <t>Tipo de combustible</t>
  </si>
  <si>
    <t>Unidad Medida</t>
  </si>
  <si>
    <t>Empresas que generan para</t>
  </si>
  <si>
    <t>Suma de Combustible</t>
  </si>
  <si>
    <t>mercado eléctrico</t>
  </si>
  <si>
    <t xml:space="preserve"> uso propio</t>
  </si>
  <si>
    <t>Tn</t>
  </si>
  <si>
    <t>BZ</t>
  </si>
  <si>
    <r>
      <t>m</t>
    </r>
    <r>
      <rPr>
        <vertAlign val="superscript"/>
        <sz val="11"/>
        <rFont val="Arial"/>
        <family val="2"/>
      </rPr>
      <t>3</t>
    </r>
  </si>
  <si>
    <t>BG</t>
  </si>
  <si>
    <t>Carbón</t>
  </si>
  <si>
    <t>CA</t>
  </si>
  <si>
    <t>Diésel  2</t>
  </si>
  <si>
    <t>Gal.</t>
  </si>
  <si>
    <t>D2</t>
  </si>
  <si>
    <t>Gas Natural</t>
  </si>
  <si>
    <t>GN</t>
  </si>
  <si>
    <t>Residual  6</t>
  </si>
  <si>
    <t>R6</t>
  </si>
  <si>
    <t>Residual  500</t>
  </si>
  <si>
    <t>RQ</t>
  </si>
  <si>
    <t>(*) : Sólo empresas que informan a la DGE del MEM.</t>
  </si>
  <si>
    <t>3.6.3.2.2  Otros recursos usados para la generacion por centrales térmicas *</t>
  </si>
  <si>
    <t>Unid. Variable</t>
  </si>
  <si>
    <t>OT</t>
  </si>
  <si>
    <t>Tipo de recurso</t>
  </si>
  <si>
    <t>Mercado</t>
  </si>
  <si>
    <r>
      <t xml:space="preserve">Vapor </t>
    </r>
    <r>
      <rPr>
        <vertAlign val="superscript"/>
        <sz val="11"/>
        <rFont val="Arial"/>
        <family val="2"/>
      </rPr>
      <t>1</t>
    </r>
  </si>
  <si>
    <t>1\: Cantidad de vapor obtenido en el sistema de cogeneración (las características de presión y temperatura son dependientes de la operación)</t>
  </si>
  <si>
    <t>Abreviaturas:</t>
  </si>
  <si>
    <t xml:space="preserve">BZ </t>
  </si>
  <si>
    <t>: Bagazo  (Tn)</t>
  </si>
  <si>
    <t xml:space="preserve">M - BZ </t>
  </si>
  <si>
    <r>
      <t>: Médula - Bagazo  (m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)</t>
    </r>
  </si>
  <si>
    <t xml:space="preserve">BG </t>
  </si>
  <si>
    <r>
      <t>: Biogás  (m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)</t>
    </r>
  </si>
  <si>
    <t xml:space="preserve">R6 </t>
  </si>
  <si>
    <t>: Residual 6     (Gal)</t>
  </si>
  <si>
    <t xml:space="preserve">CA </t>
  </si>
  <si>
    <t>: Carbón  (Tn)</t>
  </si>
  <si>
    <t xml:space="preserve">   RQ </t>
  </si>
  <si>
    <t>: Residual 500  (Gal)</t>
  </si>
  <si>
    <t xml:space="preserve">D2 </t>
  </si>
  <si>
    <t>: Diesel 2   (Gal)</t>
  </si>
  <si>
    <t xml:space="preserve">GN </t>
  </si>
  <si>
    <r>
      <t>: Gas Natural  (m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)</t>
    </r>
  </si>
  <si>
    <t>3.6.3.2.3  Consumo mensual de combustibles y otros recursos para generación eléctrica por empresa.</t>
  </si>
  <si>
    <t>3.6.3.2.3.1.  Empresas con centrales térmicas que generan para el mercado eléctrico *</t>
  </si>
  <si>
    <t xml:space="preserve">Empresa </t>
  </si>
  <si>
    <t>Tipo de 
Combustible</t>
  </si>
  <si>
    <t>(*) Sólo empresas que informan a la DGE del MEM al 31/12/2018.</t>
  </si>
  <si>
    <t>TOTAL CONSUMO DE COMBUSTIBLES EN CENTRALES TÉRMICAS PARA GENERACIÓN ELÉCTRICA  -  
EMPRESAS DEL
MERCADO ELÉCTRICO</t>
  </si>
  <si>
    <t>Leyenda:</t>
  </si>
  <si>
    <r>
      <t>: Biogás  (m</t>
    </r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)</t>
    </r>
  </si>
  <si>
    <t xml:space="preserve"> GN </t>
  </si>
  <si>
    <r>
      <t>: Gas Natural  (m</t>
    </r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)</t>
    </r>
  </si>
  <si>
    <t xml:space="preserve"> RQ</t>
  </si>
  <si>
    <t>3.6.3.2.2.2.   Empresas con centrales térmicas que generan para su propio uso *</t>
  </si>
  <si>
    <t>TOTAL CONSUMO DE COMBUSTIBLES EN CENTRALES TÉRMICAS PARA GENERACIÓN ELÉCTRICA  -  
EMPRESAS QUE GENERAN PARA
SU PROPIO USO</t>
  </si>
  <si>
    <t>Otro
 Recurso</t>
  </si>
  <si>
    <t>VP</t>
  </si>
  <si>
    <t>M - BZ</t>
  </si>
  <si>
    <t>: Medula - Bagazo  (Tn)</t>
  </si>
  <si>
    <t>: Vapor  (Tn)</t>
  </si>
  <si>
    <t>3.6.3.2.4   Evolución mensual del consumo de combustibles según destino de la generación eléctrica</t>
  </si>
  <si>
    <t>3.6.3.2.5. Potencia instalada y producción de centrales térmicas según recurso utilizado (*).</t>
  </si>
  <si>
    <t>Tipo de Mercado</t>
  </si>
  <si>
    <t>Empresa*</t>
  </si>
  <si>
    <t>Grupo</t>
  </si>
  <si>
    <t>Tipo de 
Grupo</t>
  </si>
  <si>
    <t>Tipo de Grupo en Operación</t>
  </si>
  <si>
    <t>Tipo de Integrante</t>
  </si>
  <si>
    <t>Potencia Efectiva (MW)</t>
  </si>
  <si>
    <t>Producción (MWh)</t>
  </si>
  <si>
    <t>Tipo de Combustible</t>
  </si>
  <si>
    <t>Cantidad
Combustible</t>
  </si>
  <si>
    <t>Grupos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</si>
</sst>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3" formatCode="_ * #,##0.00_ ;_ * \-#,##0.00_ ;_ * &quot;-&quot;??_ ;_ @_ "/>
    <numFmt numFmtId="164" formatCode="#,##0.000"/>
    <numFmt numFmtId="165" formatCode="_ * #,##0.000_ ;_ * \-#,##0.000_ ;_ * &quot;-&quot;??_ ;_ @_ "/>
    <numFmt numFmtId="166" formatCode="_-* #,##0.00_-;\-* #,##0.00_-;_-* &quot;-&quot;??_-;_-@_-"/>
    <numFmt numFmtId="167" formatCode="_-* #,##0.00\ _P_t_s_-;\-* #,##0.00\ _P_t_s_-;_-* &quot;-&quot;??\ _P_t_s_-;_-@_-"/>
    <numFmt numFmtId="168" formatCode="_(* #,##0.00_);_(* \(#,##0.00\);_(* &quot;-&quot;??_);_(@_)"/>
    <numFmt numFmtId="169" formatCode="#,##0.0"/>
    <numFmt numFmtId="170" formatCode="#\ ##0"/>
    <numFmt numFmtId="171" formatCode="0.0"/>
    <numFmt numFmtId="172" formatCode="_-* #,##0_-;\-* #,##0_-;_-* &quot;-&quot;??_-;_-@_-"/>
    <numFmt numFmtId="173" formatCode="#\ ##0.00"/>
    <numFmt numFmtId="174" formatCode="0.0%"/>
    <numFmt numFmtId="175" formatCode="###,###,##0.000"/>
    <numFmt numFmtId="176" formatCode="#,##0.00_ ;\-#,##0.00\ "/>
    <numFmt numFmtId="177" formatCode="0.000"/>
    <numFmt numFmtId="178" formatCode="0.00000"/>
    <numFmt numFmtId="179" formatCode="#,##0.0000000"/>
    <numFmt numFmtId="180" formatCode="_(* #,##0.000000_);_(* \(#,##0.000000\);_(* &quot;-&quot;??_);_(@_)"/>
    <numFmt numFmtId="181" formatCode="#,##0.00000000000"/>
    <numFmt numFmtId="182" formatCode="#\ ###\ ##0.00"/>
    <numFmt numFmtId="183" formatCode="###\ ##0.00"/>
    <numFmt numFmtId="184" formatCode="#\ ###\ ##0"/>
    <numFmt numFmtId="185" formatCode="#\ ###\ ###\ ##0"/>
    <numFmt numFmtId="186" formatCode="#,##0.000000000"/>
    <numFmt numFmtId="187" formatCode="#,###,##0"/>
    <numFmt numFmtId="188" formatCode="_ * #,##0_ ;_ * \-#,##0_ ;_ * &quot;-&quot;??_ ;_ @_ "/>
  </numFmts>
  <fonts count="9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b/>
      <sz val="12"/>
      <color theme="0"/>
      <name val="Arial"/>
      <family val="2"/>
    </font>
    <font>
      <u/>
      <sz val="12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3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6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Calibri"/>
      <family val="2"/>
    </font>
    <font>
      <b/>
      <sz val="18"/>
      <color indexed="8"/>
      <name val="Arial"/>
      <family val="2"/>
    </font>
    <font>
      <sz val="8.5"/>
      <color indexed="8"/>
      <name val="MS Sans Serif"/>
      <family val="2"/>
    </font>
    <font>
      <b/>
      <sz val="13"/>
      <color indexed="9"/>
      <name val="Arial"/>
      <family val="2"/>
    </font>
    <font>
      <b/>
      <vertAlign val="superscript"/>
      <sz val="14"/>
      <color indexed="8"/>
      <name val="Arial"/>
      <family val="2"/>
    </font>
    <font>
      <b/>
      <sz val="10"/>
      <color indexed="8"/>
      <name val="MS Sans Serif"/>
      <family val="2"/>
    </font>
    <font>
      <b/>
      <vertAlign val="superscript"/>
      <sz val="8"/>
      <name val="Arial"/>
      <family val="2"/>
    </font>
    <font>
      <sz val="11"/>
      <color indexed="8"/>
      <name val="MS Sans Serif"/>
      <family val="2"/>
    </font>
    <font>
      <sz val="12"/>
      <color indexed="9"/>
      <name val="Arial"/>
      <family val="2"/>
    </font>
    <font>
      <sz val="13"/>
      <color indexed="9"/>
      <name val="Arial"/>
      <family val="2"/>
    </font>
    <font>
      <sz val="13"/>
      <color indexed="9"/>
      <name val="MS Sans Serif"/>
      <family val="2"/>
    </font>
    <font>
      <vertAlign val="superscript"/>
      <sz val="12"/>
      <color indexed="8"/>
      <name val="Arial"/>
      <family val="2"/>
    </font>
    <font>
      <b/>
      <sz val="10.5"/>
      <color indexed="8"/>
      <name val="Arial"/>
      <family val="2"/>
    </font>
    <font>
      <sz val="10.5"/>
      <color indexed="8"/>
      <name val="MS Sans Serif"/>
      <family val="2"/>
    </font>
    <font>
      <b/>
      <sz val="11.5"/>
      <color indexed="8"/>
      <name val="Arial"/>
      <family val="2"/>
    </font>
    <font>
      <b/>
      <vertAlign val="superscript"/>
      <sz val="11"/>
      <name val="Arial"/>
      <family val="2"/>
    </font>
    <font>
      <sz val="10"/>
      <color indexed="9"/>
      <name val="Arial"/>
      <family val="2"/>
    </font>
    <font>
      <vertAlign val="superscript"/>
      <sz val="11"/>
      <name val="Arial"/>
      <family val="2"/>
    </font>
    <font>
      <b/>
      <u/>
      <sz val="11"/>
      <color theme="1"/>
      <name val="Arial"/>
      <family val="2"/>
    </font>
    <font>
      <vertAlign val="superscript"/>
      <sz val="10"/>
      <color indexed="8"/>
      <name val="Arial"/>
      <family val="2"/>
    </font>
    <font>
      <b/>
      <sz val="14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vertAlign val="superscript"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theme="0"/>
      <name val="Arial Narrow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0"/>
      <color rgb="FF9F9F9F"/>
      <name val="Arial"/>
      <family val="2"/>
    </font>
    <font>
      <sz val="11"/>
      <color rgb="FF9F9F9F"/>
      <name val="Calibri"/>
      <family val="2"/>
      <scheme val="minor"/>
    </font>
    <font>
      <b/>
      <sz val="12"/>
      <color rgb="FF9F9F9F"/>
      <name val="Arial"/>
      <family val="2"/>
    </font>
    <font>
      <sz val="12"/>
      <color rgb="FF9F9F9F"/>
      <name val="Arial"/>
      <family val="2"/>
    </font>
    <font>
      <b/>
      <sz val="10"/>
      <color rgb="FF9F9F9F"/>
      <name val="Arial"/>
      <family val="2"/>
    </font>
    <font>
      <b/>
      <sz val="14"/>
      <color rgb="FF9F9F9F"/>
      <name val="Arial"/>
      <family val="2"/>
    </font>
    <font>
      <sz val="11"/>
      <color rgb="FF9F9F9F"/>
      <name val="Arial"/>
      <family val="2"/>
    </font>
    <font>
      <b/>
      <sz val="11"/>
      <color rgb="FF9F9F9F"/>
      <name val="Arial"/>
      <family val="2"/>
    </font>
    <font>
      <b/>
      <sz val="13"/>
      <color rgb="FF9F9F9F"/>
      <name val="Arial"/>
      <family val="2"/>
    </font>
    <font>
      <sz val="10"/>
      <color rgb="FF9F9F9F"/>
      <name val="MS Sans Serif"/>
      <family val="2"/>
    </font>
    <font>
      <sz val="9"/>
      <color rgb="FF9F9F9F"/>
      <name val="Arial"/>
      <family val="2"/>
    </font>
    <font>
      <b/>
      <sz val="11"/>
      <color rgb="FF9F9F9F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A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7DDA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3A00"/>
        <bgColor theme="4" tint="-0.249977111117893"/>
      </patternFill>
    </fill>
    <fill>
      <patternFill patternType="solid">
        <fgColor rgb="FFC4D79B"/>
        <bgColor theme="4" tint="0.79998168889431442"/>
      </patternFill>
    </fill>
    <fill>
      <patternFill patternType="solid">
        <fgColor rgb="FFEBF1DE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C4D79B"/>
        <bgColor theme="8" tint="0.39997558519241921"/>
      </patternFill>
    </fill>
    <fill>
      <patternFill patternType="solid">
        <fgColor rgb="FFEBF1DE"/>
        <bgColor theme="8" tint="0.79998168889431442"/>
      </patternFill>
    </fill>
    <fill>
      <patternFill patternType="solid">
        <fgColor theme="0"/>
        <bgColor theme="8" tint="0.79998168889431442"/>
      </patternFill>
    </fill>
  </fills>
  <borders count="44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23"/>
      </bottom>
      <diagonal/>
    </border>
    <border>
      <left style="hair">
        <color indexed="64"/>
      </left>
      <right style="thin">
        <color indexed="64"/>
      </right>
      <top/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2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 style="hair">
        <color indexed="64"/>
      </left>
      <right/>
      <top style="hair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medium">
        <color indexed="64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23"/>
      </top>
      <bottom/>
      <diagonal/>
    </border>
    <border>
      <left style="thin">
        <color indexed="64"/>
      </left>
      <right/>
      <top style="hair">
        <color indexed="23"/>
      </top>
      <bottom/>
      <diagonal/>
    </border>
    <border>
      <left style="thin">
        <color indexed="64"/>
      </left>
      <right style="hair">
        <color indexed="64"/>
      </right>
      <top style="hair">
        <color indexed="23"/>
      </top>
      <bottom/>
      <diagonal/>
    </border>
    <border>
      <left style="hair">
        <color indexed="23"/>
      </left>
      <right style="medium">
        <color indexed="64"/>
      </right>
      <top style="hair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theme="1"/>
      </left>
      <right style="dotted">
        <color theme="0"/>
      </right>
      <top style="medium">
        <color theme="1"/>
      </top>
      <bottom/>
      <diagonal/>
    </border>
    <border>
      <left style="dotted">
        <color theme="0"/>
      </left>
      <right style="dotted">
        <color theme="0"/>
      </right>
      <top style="medium">
        <color theme="1"/>
      </top>
      <bottom/>
      <diagonal/>
    </border>
    <border>
      <left style="dotted">
        <color theme="0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dotted">
        <color theme="0"/>
      </right>
      <top/>
      <bottom style="medium">
        <color indexed="64"/>
      </bottom>
      <diagonal/>
    </border>
    <border>
      <left style="dotted">
        <color theme="0"/>
      </left>
      <right style="dotted">
        <color theme="0"/>
      </right>
      <top/>
      <bottom style="medium">
        <color indexed="64"/>
      </bottom>
      <diagonal/>
    </border>
    <border>
      <left style="dotted">
        <color theme="0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dotted">
        <color theme="0"/>
      </right>
      <top style="medium">
        <color indexed="64"/>
      </top>
      <bottom/>
      <diagonal/>
    </border>
    <border>
      <left style="dotted">
        <color theme="0"/>
      </left>
      <right style="dotted">
        <color theme="0"/>
      </right>
      <top style="medium">
        <color indexed="64"/>
      </top>
      <bottom/>
      <diagonal/>
    </border>
    <border>
      <left style="dotted">
        <color theme="0"/>
      </left>
      <right/>
      <top style="medium">
        <color indexed="64"/>
      </top>
      <bottom/>
      <diagonal/>
    </border>
    <border>
      <left/>
      <right style="dotted">
        <color theme="0"/>
      </right>
      <top style="medium">
        <color indexed="64"/>
      </top>
      <bottom/>
      <diagonal/>
    </border>
    <border>
      <left style="medium">
        <color indexed="64"/>
      </left>
      <right style="dotted">
        <color theme="0"/>
      </right>
      <top/>
      <bottom style="medium">
        <color indexed="64"/>
      </bottom>
      <diagonal/>
    </border>
    <border>
      <left style="dotted">
        <color theme="0"/>
      </left>
      <right/>
      <top/>
      <bottom style="medium">
        <color indexed="64"/>
      </bottom>
      <diagonal/>
    </border>
    <border>
      <left/>
      <right style="dotted">
        <color theme="0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23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/>
      <top style="medium">
        <color theme="1"/>
      </top>
      <bottom style="thin">
        <color theme="0"/>
      </bottom>
      <diagonal/>
    </border>
    <border>
      <left/>
      <right/>
      <top style="medium">
        <color theme="1"/>
      </top>
      <bottom style="thin">
        <color theme="0"/>
      </bottom>
      <diagonal/>
    </border>
    <border>
      <left/>
      <right style="thin">
        <color theme="0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double">
        <color indexed="64"/>
      </top>
      <bottom style="medium">
        <color theme="1"/>
      </bottom>
      <diagonal/>
    </border>
    <border>
      <left/>
      <right/>
      <top style="double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theme="1"/>
      </bottom>
      <diagonal/>
    </border>
    <border>
      <left style="thin">
        <color indexed="64"/>
      </left>
      <right/>
      <top style="double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23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23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64"/>
      </top>
      <bottom style="medium">
        <color indexed="64"/>
      </bottom>
      <diagonal/>
    </border>
    <border>
      <left/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double">
        <color indexed="64"/>
      </left>
      <right style="medium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double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medium">
        <color theme="1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1"/>
      </bottom>
      <diagonal/>
    </border>
    <border>
      <left style="thin">
        <color theme="3"/>
      </left>
      <right style="double">
        <color theme="3"/>
      </right>
      <top style="medium">
        <color theme="3"/>
      </top>
      <bottom style="medium">
        <color theme="1"/>
      </bottom>
      <diagonal/>
    </border>
    <border>
      <left/>
      <right style="double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medium">
        <color indexed="64"/>
      </top>
      <bottom style="hair">
        <color theme="3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hair">
        <color theme="3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hair">
        <color theme="3"/>
      </bottom>
      <diagonal/>
    </border>
    <border>
      <left style="thin">
        <color theme="1"/>
      </left>
      <right style="double">
        <color theme="3"/>
      </right>
      <top style="medium">
        <color theme="1"/>
      </top>
      <bottom style="hair">
        <color theme="3"/>
      </bottom>
      <diagonal/>
    </border>
    <border>
      <left/>
      <right style="double">
        <color theme="3"/>
      </right>
      <top style="medium">
        <color theme="3"/>
      </top>
      <bottom style="hair">
        <color theme="3"/>
      </bottom>
      <diagonal/>
    </border>
    <border>
      <left style="medium">
        <color theme="3"/>
      </left>
      <right/>
      <top style="hair">
        <color theme="3"/>
      </top>
      <bottom style="hair">
        <color theme="3"/>
      </bottom>
      <diagonal/>
    </border>
    <border>
      <left style="medium">
        <color theme="1"/>
      </left>
      <right style="thin">
        <color theme="1"/>
      </right>
      <top style="hair">
        <color theme="3"/>
      </top>
      <bottom style="hair">
        <color theme="3"/>
      </bottom>
      <diagonal/>
    </border>
    <border>
      <left style="thin">
        <color theme="1"/>
      </left>
      <right style="thin">
        <color theme="1"/>
      </right>
      <top style="hair">
        <color theme="3"/>
      </top>
      <bottom style="hair">
        <color theme="3"/>
      </bottom>
      <diagonal/>
    </border>
    <border>
      <left style="thin">
        <color theme="1"/>
      </left>
      <right style="double">
        <color theme="3"/>
      </right>
      <top style="hair">
        <color theme="3"/>
      </top>
      <bottom style="hair">
        <color theme="3"/>
      </bottom>
      <diagonal/>
    </border>
    <border>
      <left/>
      <right style="double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hair">
        <color theme="3"/>
      </top>
      <bottom style="medium">
        <color theme="3"/>
      </bottom>
      <diagonal/>
    </border>
    <border>
      <left style="medium">
        <color theme="1"/>
      </left>
      <right style="thin">
        <color theme="1"/>
      </right>
      <top style="hair">
        <color theme="3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hair">
        <color theme="3"/>
      </top>
      <bottom style="medium">
        <color theme="1"/>
      </bottom>
      <diagonal/>
    </border>
    <border>
      <left style="thin">
        <color theme="1"/>
      </left>
      <right style="double">
        <color theme="3"/>
      </right>
      <top style="hair">
        <color theme="3"/>
      </top>
      <bottom style="medium">
        <color theme="1"/>
      </bottom>
      <diagonal/>
    </border>
    <border>
      <left/>
      <right style="double">
        <color theme="3"/>
      </right>
      <top style="hair">
        <color theme="3"/>
      </top>
      <bottom style="medium">
        <color theme="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double">
        <color rgb="FF00206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2060"/>
      </right>
      <top style="medium">
        <color indexed="64"/>
      </top>
      <bottom/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hair">
        <color indexed="64"/>
      </bottom>
      <diagonal/>
    </border>
    <border>
      <left style="thin">
        <color rgb="FF002060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hair">
        <color indexed="64"/>
      </top>
      <bottom style="thin">
        <color indexed="64"/>
      </bottom>
      <diagonal/>
    </border>
    <border>
      <left style="thin">
        <color rgb="FF002060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2060"/>
      </right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hair">
        <color theme="1"/>
      </bottom>
      <diagonal/>
    </border>
    <border>
      <left style="thin">
        <color rgb="FF002060"/>
      </left>
      <right/>
      <top style="thin">
        <color indexed="64"/>
      </top>
      <bottom style="hair">
        <color theme="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theme="1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hair">
        <color theme="1"/>
      </top>
      <bottom style="hair">
        <color theme="1"/>
      </bottom>
      <diagonal/>
    </border>
    <border>
      <left style="thin">
        <color rgb="FF002060"/>
      </left>
      <right/>
      <top style="hair">
        <color theme="1"/>
      </top>
      <bottom style="hair">
        <color theme="1"/>
      </bottom>
      <diagonal/>
    </border>
    <border>
      <left style="double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hair">
        <color theme="1"/>
      </top>
      <bottom style="thin">
        <color indexed="64"/>
      </bottom>
      <diagonal/>
    </border>
    <border>
      <left style="thin">
        <color rgb="FF002060"/>
      </left>
      <right/>
      <top style="hair">
        <color theme="1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2060"/>
      </right>
      <top style="thin">
        <color indexed="64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 style="double">
        <color indexed="64"/>
      </top>
      <bottom style="medium">
        <color theme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" fillId="0" borderId="0"/>
    <xf numFmtId="0" fontId="27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28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8" fontId="48" fillId="0" borderId="0" applyFont="0" applyFill="0" applyBorder="0" applyAlignment="0" applyProtection="0"/>
    <xf numFmtId="0" fontId="28" fillId="0" borderId="0"/>
    <xf numFmtId="0" fontId="28" fillId="0" borderId="0"/>
    <xf numFmtId="0" fontId="49" fillId="0" borderId="0" applyAlignment="0"/>
    <xf numFmtId="0" fontId="49" fillId="0" borderId="0"/>
  </cellStyleXfs>
  <cellXfs count="2187">
    <xf numFmtId="0" fontId="0" fillId="0" borderId="0" xfId="0"/>
    <xf numFmtId="0" fontId="2" fillId="2" borderId="0" xfId="0" quotePrefix="1" applyFont="1" applyFill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horizontal="left" indent="3"/>
    </xf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/>
    <xf numFmtId="0" fontId="8" fillId="2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164" fontId="4" fillId="2" borderId="6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164" fontId="4" fillId="2" borderId="9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164" fontId="4" fillId="2" borderId="14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Alignment="1"/>
    <xf numFmtId="0" fontId="12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horizontal="righ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/>
    <xf numFmtId="0" fontId="11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vertical="center"/>
    </xf>
    <xf numFmtId="0" fontId="11" fillId="2" borderId="25" xfId="0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/>
    <xf numFmtId="0" fontId="15" fillId="2" borderId="0" xfId="0" applyFont="1" applyFill="1" applyBorder="1"/>
    <xf numFmtId="0" fontId="5" fillId="2" borderId="0" xfId="3" applyFont="1" applyFill="1" applyAlignment="1">
      <alignment horizontal="left"/>
    </xf>
    <xf numFmtId="0" fontId="13" fillId="0" borderId="0" xfId="3"/>
    <xf numFmtId="0" fontId="13" fillId="2" borderId="0" xfId="3" applyFill="1" applyAlignment="1">
      <alignment horizontal="centerContinuous"/>
    </xf>
    <xf numFmtId="0" fontId="13" fillId="2" borderId="0" xfId="3" applyFill="1"/>
    <xf numFmtId="0" fontId="13" fillId="2" borderId="0" xfId="3" applyFill="1" applyAlignment="1">
      <alignment horizontal="center"/>
    </xf>
    <xf numFmtId="0" fontId="13" fillId="0" borderId="0" xfId="3" applyBorder="1"/>
    <xf numFmtId="0" fontId="7" fillId="2" borderId="0" xfId="3" applyFont="1" applyFill="1" applyAlignment="1"/>
    <xf numFmtId="0" fontId="11" fillId="2" borderId="0" xfId="3" applyFont="1" applyFill="1" applyAlignment="1">
      <alignment horizontal="center"/>
    </xf>
    <xf numFmtId="0" fontId="16" fillId="2" borderId="0" xfId="3" applyFont="1" applyFill="1"/>
    <xf numFmtId="0" fontId="17" fillId="3" borderId="26" xfId="3" applyFont="1" applyFill="1" applyBorder="1" applyAlignment="1">
      <alignment horizontal="center"/>
    </xf>
    <xf numFmtId="0" fontId="17" fillId="3" borderId="27" xfId="3" applyFont="1" applyFill="1" applyBorder="1" applyAlignment="1">
      <alignment horizontal="center"/>
    </xf>
    <xf numFmtId="0" fontId="17" fillId="3" borderId="31" xfId="3" applyFont="1" applyFill="1" applyBorder="1" applyAlignment="1">
      <alignment horizontal="center"/>
    </xf>
    <xf numFmtId="0" fontId="18" fillId="2" borderId="0" xfId="3" applyFont="1" applyFill="1" applyBorder="1" applyAlignment="1"/>
    <xf numFmtId="0" fontId="17" fillId="3" borderId="32" xfId="3" applyFont="1" applyFill="1" applyBorder="1" applyAlignment="1">
      <alignment horizontal="center"/>
    </xf>
    <xf numFmtId="0" fontId="17" fillId="3" borderId="33" xfId="3" applyFont="1" applyFill="1" applyBorder="1" applyAlignment="1">
      <alignment horizontal="left"/>
    </xf>
    <xf numFmtId="0" fontId="17" fillId="3" borderId="33" xfId="3" applyFont="1" applyFill="1" applyBorder="1" applyAlignment="1">
      <alignment horizontal="center"/>
    </xf>
    <xf numFmtId="0" fontId="17" fillId="3" borderId="34" xfId="3" applyFont="1" applyFill="1" applyBorder="1" applyAlignment="1">
      <alignment horizontal="center"/>
    </xf>
    <xf numFmtId="0" fontId="17" fillId="3" borderId="0" xfId="3" applyFont="1" applyFill="1" applyBorder="1" applyAlignment="1">
      <alignment horizontal="center"/>
    </xf>
    <xf numFmtId="0" fontId="17" fillId="3" borderId="38" xfId="3" applyFont="1" applyFill="1" applyBorder="1" applyAlignment="1">
      <alignment horizontal="center"/>
    </xf>
    <xf numFmtId="0" fontId="13" fillId="2" borderId="0" xfId="3" applyFill="1" applyBorder="1"/>
    <xf numFmtId="0" fontId="17" fillId="3" borderId="39" xfId="3" applyFont="1" applyFill="1" applyBorder="1" applyAlignment="1">
      <alignment horizontal="center"/>
    </xf>
    <xf numFmtId="0" fontId="17" fillId="3" borderId="40" xfId="3" applyFont="1" applyFill="1" applyBorder="1" applyAlignment="1">
      <alignment horizontal="center"/>
    </xf>
    <xf numFmtId="0" fontId="17" fillId="3" borderId="41" xfId="3" applyFont="1" applyFill="1" applyBorder="1" applyAlignment="1">
      <alignment horizontal="center"/>
    </xf>
    <xf numFmtId="0" fontId="17" fillId="3" borderId="42" xfId="3" applyFont="1" applyFill="1" applyBorder="1" applyAlignment="1">
      <alignment horizontal="center"/>
    </xf>
    <xf numFmtId="0" fontId="17" fillId="3" borderId="43" xfId="3" applyFont="1" applyFill="1" applyBorder="1" applyAlignment="1">
      <alignment horizontal="center"/>
    </xf>
    <xf numFmtId="0" fontId="17" fillId="3" borderId="44" xfId="3" applyFont="1" applyFill="1" applyBorder="1" applyAlignment="1">
      <alignment horizontal="center"/>
    </xf>
    <xf numFmtId="0" fontId="17" fillId="3" borderId="45" xfId="3" applyFont="1" applyFill="1" applyBorder="1" applyAlignment="1">
      <alignment horizontal="center"/>
    </xf>
    <xf numFmtId="0" fontId="11" fillId="2" borderId="46" xfId="3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left" vertical="center" wrapText="1"/>
    </xf>
    <xf numFmtId="1" fontId="20" fillId="2" borderId="48" xfId="3" applyNumberFormat="1" applyFont="1" applyFill="1" applyBorder="1" applyAlignment="1">
      <alignment horizontal="center" vertical="center"/>
    </xf>
    <xf numFmtId="1" fontId="20" fillId="2" borderId="49" xfId="3" applyNumberFormat="1" applyFont="1" applyFill="1" applyBorder="1" applyAlignment="1">
      <alignment horizontal="center" vertical="center"/>
    </xf>
    <xf numFmtId="1" fontId="20" fillId="2" borderId="46" xfId="3" applyNumberFormat="1" applyFont="1" applyFill="1" applyBorder="1" applyAlignment="1">
      <alignment horizontal="center" vertical="center"/>
    </xf>
    <xf numFmtId="1" fontId="4" fillId="2" borderId="49" xfId="3" applyNumberFormat="1" applyFont="1" applyFill="1" applyBorder="1" applyAlignment="1">
      <alignment horizontal="center" vertical="center"/>
    </xf>
    <xf numFmtId="1" fontId="20" fillId="2" borderId="50" xfId="3" applyNumberFormat="1" applyFont="1" applyFill="1" applyBorder="1" applyAlignment="1">
      <alignment horizontal="center" vertical="center"/>
    </xf>
    <xf numFmtId="1" fontId="4" fillId="2" borderId="51" xfId="3" applyNumberFormat="1" applyFont="1" applyFill="1" applyBorder="1" applyAlignment="1">
      <alignment horizontal="center" vertical="center"/>
    </xf>
    <xf numFmtId="1" fontId="4" fillId="2" borderId="52" xfId="3" applyNumberFormat="1" applyFont="1" applyFill="1" applyBorder="1" applyAlignment="1">
      <alignment horizontal="center" vertical="center"/>
    </xf>
    <xf numFmtId="1" fontId="20" fillId="2" borderId="53" xfId="3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13" fillId="0" borderId="0" xfId="3" applyFont="1"/>
    <xf numFmtId="0" fontId="4" fillId="2" borderId="54" xfId="3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left" vertical="center" wrapText="1"/>
    </xf>
    <xf numFmtId="1" fontId="20" fillId="2" borderId="52" xfId="3" applyNumberFormat="1" applyFont="1" applyFill="1" applyBorder="1" applyAlignment="1">
      <alignment horizontal="center" vertical="center"/>
    </xf>
    <xf numFmtId="1" fontId="20" fillId="2" borderId="54" xfId="3" applyNumberFormat="1" applyFont="1" applyFill="1" applyBorder="1" applyAlignment="1">
      <alignment horizontal="center" vertical="center"/>
    </xf>
    <xf numFmtId="1" fontId="20" fillId="2" borderId="56" xfId="3" applyNumberFormat="1" applyFont="1" applyFill="1" applyBorder="1" applyAlignment="1">
      <alignment horizontal="center" vertical="center"/>
    </xf>
    <xf numFmtId="1" fontId="20" fillId="2" borderId="54" xfId="3" quotePrefix="1" applyNumberFormat="1" applyFont="1" applyFill="1" applyBorder="1" applyAlignment="1">
      <alignment horizontal="center" vertical="center"/>
    </xf>
    <xf numFmtId="0" fontId="13" fillId="0" borderId="0" xfId="3" applyAlignment="1">
      <alignment horizontal="center"/>
    </xf>
    <xf numFmtId="1" fontId="21" fillId="3" borderId="59" xfId="3" applyNumberFormat="1" applyFont="1" applyFill="1" applyBorder="1" applyAlignment="1">
      <alignment horizontal="center" vertical="center"/>
    </xf>
    <xf numFmtId="0" fontId="21" fillId="3" borderId="60" xfId="3" applyFont="1" applyFill="1" applyBorder="1" applyAlignment="1">
      <alignment horizontal="center" vertical="center"/>
    </xf>
    <xf numFmtId="0" fontId="21" fillId="3" borderId="61" xfId="3" applyFont="1" applyFill="1" applyBorder="1" applyAlignment="1">
      <alignment horizontal="center" vertical="center"/>
    </xf>
    <xf numFmtId="0" fontId="21" fillId="3" borderId="62" xfId="3" applyFont="1" applyFill="1" applyBorder="1" applyAlignment="1">
      <alignment horizontal="center" vertical="center"/>
    </xf>
    <xf numFmtId="0" fontId="21" fillId="3" borderId="63" xfId="3" applyFont="1" applyFill="1" applyBorder="1" applyAlignment="1">
      <alignment horizontal="center" vertical="center"/>
    </xf>
    <xf numFmtId="0" fontId="21" fillId="3" borderId="64" xfId="3" applyFont="1" applyFill="1" applyBorder="1" applyAlignment="1">
      <alignment horizontal="center" vertical="center"/>
    </xf>
    <xf numFmtId="0" fontId="21" fillId="3" borderId="40" xfId="3" applyFont="1" applyFill="1" applyBorder="1" applyAlignment="1">
      <alignment horizontal="center" vertical="center"/>
    </xf>
    <xf numFmtId="0" fontId="13" fillId="2" borderId="0" xfId="3" applyFont="1" applyFill="1"/>
    <xf numFmtId="0" fontId="13" fillId="2" borderId="0" xfId="3" applyFill="1" applyAlignment="1">
      <alignment vertical="center"/>
    </xf>
    <xf numFmtId="0" fontId="13" fillId="2" borderId="0" xfId="3" applyFill="1" applyAlignment="1">
      <alignment horizontal="center" vertical="center"/>
    </xf>
    <xf numFmtId="0" fontId="13" fillId="2" borderId="0" xfId="3" applyFont="1" applyFill="1" applyBorder="1" applyAlignment="1">
      <alignment horizontal="left"/>
    </xf>
    <xf numFmtId="0" fontId="13" fillId="2" borderId="0" xfId="3" applyFont="1" applyFill="1" applyBorder="1" applyAlignment="1"/>
    <xf numFmtId="0" fontId="12" fillId="2" borderId="0" xfId="0" applyFont="1" applyFill="1" applyAlignment="1">
      <alignment horizontal="right" indent="1"/>
    </xf>
    <xf numFmtId="0" fontId="7" fillId="0" borderId="0" xfId="3" applyFont="1" applyAlignment="1">
      <alignment horizontal="left" indent="1"/>
    </xf>
    <xf numFmtId="0" fontId="13" fillId="4" borderId="0" xfId="3" applyFill="1"/>
    <xf numFmtId="0" fontId="19" fillId="4" borderId="0" xfId="3" applyFont="1" applyFill="1" applyBorder="1" applyAlignment="1">
      <alignment horizontal="center"/>
    </xf>
    <xf numFmtId="0" fontId="13" fillId="4" borderId="0" xfId="3" applyFill="1" applyBorder="1" applyAlignment="1">
      <alignment vertical="center"/>
    </xf>
    <xf numFmtId="0" fontId="13" fillId="4" borderId="0" xfId="3" applyFill="1" applyBorder="1" applyAlignment="1"/>
    <xf numFmtId="0" fontId="13" fillId="4" borderId="0" xfId="3" applyFill="1" applyBorder="1"/>
    <xf numFmtId="0" fontId="17" fillId="3" borderId="66" xfId="3" applyFont="1" applyFill="1" applyBorder="1" applyAlignment="1">
      <alignment horizontal="center" vertical="center"/>
    </xf>
    <xf numFmtId="0" fontId="17" fillId="3" borderId="67" xfId="3" applyFont="1" applyFill="1" applyBorder="1" applyAlignment="1">
      <alignment horizontal="centerContinuous"/>
    </xf>
    <xf numFmtId="0" fontId="17" fillId="3" borderId="68" xfId="3" applyFont="1" applyFill="1" applyBorder="1" applyAlignment="1">
      <alignment horizontal="center"/>
    </xf>
    <xf numFmtId="0" fontId="17" fillId="3" borderId="0" xfId="3" applyFont="1" applyFill="1" applyBorder="1" applyAlignment="1">
      <alignment horizontal="center" vertical="center"/>
    </xf>
    <xf numFmtId="0" fontId="17" fillId="3" borderId="70" xfId="3" applyFont="1" applyFill="1" applyBorder="1" applyAlignment="1">
      <alignment horizontal="centerContinuous"/>
    </xf>
    <xf numFmtId="0" fontId="17" fillId="3" borderId="71" xfId="3" applyFont="1" applyFill="1" applyBorder="1" applyAlignment="1">
      <alignment horizontal="center"/>
    </xf>
    <xf numFmtId="0" fontId="17" fillId="3" borderId="42" xfId="3" applyFont="1" applyFill="1" applyBorder="1" applyAlignment="1">
      <alignment horizontal="center" vertical="center"/>
    </xf>
    <xf numFmtId="0" fontId="17" fillId="3" borderId="44" xfId="3" applyFont="1" applyFill="1" applyBorder="1" applyAlignment="1">
      <alignment horizontal="centerContinuous" vertical="top"/>
    </xf>
    <xf numFmtId="0" fontId="17" fillId="3" borderId="43" xfId="3" applyFont="1" applyFill="1" applyBorder="1" applyAlignment="1">
      <alignment horizontal="center" vertical="top"/>
    </xf>
    <xf numFmtId="0" fontId="22" fillId="3" borderId="43" xfId="3" applyFont="1" applyFill="1" applyBorder="1" applyAlignment="1">
      <alignment horizontal="centerContinuous" vertical="top"/>
    </xf>
    <xf numFmtId="0" fontId="22" fillId="3" borderId="40" xfId="3" applyFont="1" applyFill="1" applyBorder="1" applyAlignment="1">
      <alignment horizontal="center" vertical="top"/>
    </xf>
    <xf numFmtId="0" fontId="11" fillId="0" borderId="65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vertical="center"/>
    </xf>
    <xf numFmtId="0" fontId="11" fillId="0" borderId="70" xfId="3" applyFont="1" applyFill="1" applyBorder="1" applyAlignment="1">
      <alignment horizontal="center" vertical="center"/>
    </xf>
    <xf numFmtId="0" fontId="11" fillId="0" borderId="73" xfId="3" applyFont="1" applyFill="1" applyBorder="1" applyAlignment="1">
      <alignment horizontal="center" vertical="center"/>
    </xf>
    <xf numFmtId="0" fontId="11" fillId="0" borderId="74" xfId="3" applyFont="1" applyFill="1" applyBorder="1" applyAlignment="1">
      <alignment horizontal="center" vertical="center"/>
    </xf>
    <xf numFmtId="0" fontId="11" fillId="0" borderId="33" xfId="3" applyFont="1" applyFill="1" applyBorder="1" applyAlignment="1">
      <alignment horizontal="center" vertical="center"/>
    </xf>
    <xf numFmtId="0" fontId="11" fillId="0" borderId="54" xfId="3" applyFont="1" applyFill="1" applyBorder="1" applyAlignment="1">
      <alignment horizontal="center" vertical="center"/>
    </xf>
    <xf numFmtId="0" fontId="11" fillId="0" borderId="75" xfId="3" applyFont="1" applyFill="1" applyBorder="1" applyAlignment="1">
      <alignment vertical="center"/>
    </xf>
    <xf numFmtId="0" fontId="11" fillId="0" borderId="51" xfId="3" applyFont="1" applyFill="1" applyBorder="1" applyAlignment="1">
      <alignment horizontal="center" vertical="center"/>
    </xf>
    <xf numFmtId="0" fontId="11" fillId="0" borderId="76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55" xfId="3" applyFont="1" applyFill="1" applyBorder="1" applyAlignment="1">
      <alignment horizontal="center" vertical="center"/>
    </xf>
    <xf numFmtId="0" fontId="4" fillId="0" borderId="75" xfId="3" applyFont="1" applyFill="1" applyBorder="1" applyAlignment="1">
      <alignment vertical="center"/>
    </xf>
    <xf numFmtId="0" fontId="11" fillId="0" borderId="77" xfId="3" applyFont="1" applyFill="1" applyBorder="1" applyAlignment="1">
      <alignment vertical="center"/>
    </xf>
    <xf numFmtId="0" fontId="11" fillId="0" borderId="78" xfId="3" applyFont="1" applyFill="1" applyBorder="1" applyAlignment="1">
      <alignment horizontal="center" vertical="center"/>
    </xf>
    <xf numFmtId="0" fontId="11" fillId="0" borderId="79" xfId="3" applyFont="1" applyFill="1" applyBorder="1" applyAlignment="1">
      <alignment horizontal="center" vertical="center"/>
    </xf>
    <xf numFmtId="0" fontId="11" fillId="0" borderId="80" xfId="3" applyFont="1" applyFill="1" applyBorder="1" applyAlignment="1">
      <alignment horizontal="center" vertical="center"/>
    </xf>
    <xf numFmtId="0" fontId="11" fillId="0" borderId="77" xfId="3" applyFont="1" applyFill="1" applyBorder="1" applyAlignment="1">
      <alignment horizontal="center" vertical="center"/>
    </xf>
    <xf numFmtId="0" fontId="11" fillId="0" borderId="81" xfId="3" applyFont="1" applyFill="1" applyBorder="1" applyAlignment="1">
      <alignment horizontal="center" vertical="center"/>
    </xf>
    <xf numFmtId="0" fontId="11" fillId="0" borderId="82" xfId="3" applyFont="1" applyFill="1" applyBorder="1" applyAlignment="1">
      <alignment vertical="center"/>
    </xf>
    <xf numFmtId="0" fontId="11" fillId="0" borderId="83" xfId="3" applyFont="1" applyFill="1" applyBorder="1" applyAlignment="1">
      <alignment horizontal="center" vertical="center"/>
    </xf>
    <xf numFmtId="0" fontId="11" fillId="0" borderId="84" xfId="3" applyFont="1" applyFill="1" applyBorder="1" applyAlignment="1">
      <alignment horizontal="center" vertical="center"/>
    </xf>
    <xf numFmtId="0" fontId="11" fillId="0" borderId="85" xfId="3" applyFont="1" applyFill="1" applyBorder="1" applyAlignment="1">
      <alignment horizontal="center" vertical="center"/>
    </xf>
    <xf numFmtId="0" fontId="11" fillId="0" borderId="82" xfId="3" applyFont="1" applyFill="1" applyBorder="1" applyAlignment="1">
      <alignment horizontal="center" vertical="center"/>
    </xf>
    <xf numFmtId="0" fontId="11" fillId="0" borderId="86" xfId="3" applyFont="1" applyFill="1" applyBorder="1" applyAlignment="1">
      <alignment horizontal="center" vertical="center"/>
    </xf>
    <xf numFmtId="0" fontId="11" fillId="0" borderId="82" xfId="3" applyFont="1" applyFill="1" applyBorder="1" applyAlignment="1">
      <alignment vertical="center" wrapText="1"/>
    </xf>
    <xf numFmtId="0" fontId="21" fillId="3" borderId="89" xfId="3" applyFont="1" applyFill="1" applyBorder="1" applyAlignment="1">
      <alignment horizontal="centerContinuous" vertical="center"/>
    </xf>
    <xf numFmtId="0" fontId="24" fillId="3" borderId="90" xfId="3" applyFont="1" applyFill="1" applyBorder="1" applyAlignment="1">
      <alignment vertical="center"/>
    </xf>
    <xf numFmtId="0" fontId="24" fillId="3" borderId="91" xfId="3" applyFont="1" applyFill="1" applyBorder="1" applyAlignment="1">
      <alignment horizontal="centerContinuous" vertical="center"/>
    </xf>
    <xf numFmtId="0" fontId="24" fillId="3" borderId="92" xfId="3" applyFont="1" applyFill="1" applyBorder="1" applyAlignment="1">
      <alignment horizontal="center" vertical="center"/>
    </xf>
    <xf numFmtId="0" fontId="24" fillId="3" borderId="93" xfId="3" applyFont="1" applyFill="1" applyBorder="1" applyAlignment="1">
      <alignment horizontal="center" vertical="center"/>
    </xf>
    <xf numFmtId="0" fontId="13" fillId="0" borderId="0" xfId="3" applyAlignment="1">
      <alignment vertical="center"/>
    </xf>
    <xf numFmtId="0" fontId="7" fillId="4" borderId="0" xfId="3" applyFont="1" applyFill="1" applyAlignment="1"/>
    <xf numFmtId="0" fontId="14" fillId="4" borderId="0" xfId="3" applyFont="1" applyFill="1" applyAlignment="1">
      <alignment horizontal="center"/>
    </xf>
    <xf numFmtId="0" fontId="14" fillId="4" borderId="0" xfId="3" applyFont="1" applyFill="1" applyBorder="1" applyAlignment="1"/>
    <xf numFmtId="0" fontId="23" fillId="3" borderId="87" xfId="0" applyFont="1" applyFill="1" applyBorder="1" applyAlignment="1">
      <alignment horizontal="left" vertical="center"/>
    </xf>
    <xf numFmtId="0" fontId="23" fillId="3" borderId="94" xfId="0" applyFont="1" applyFill="1" applyBorder="1" applyAlignment="1">
      <alignment horizontal="center" vertical="center"/>
    </xf>
    <xf numFmtId="0" fontId="23" fillId="3" borderId="90" xfId="0" applyFont="1" applyFill="1" applyBorder="1" applyAlignment="1">
      <alignment horizontal="center" vertical="center"/>
    </xf>
    <xf numFmtId="0" fontId="23" fillId="3" borderId="89" xfId="0" applyFont="1" applyFill="1" applyBorder="1" applyAlignment="1">
      <alignment horizontal="center" vertical="center"/>
    </xf>
    <xf numFmtId="0" fontId="23" fillId="3" borderId="9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left" vertical="center" indent="1"/>
    </xf>
    <xf numFmtId="0" fontId="11" fillId="4" borderId="98" xfId="0" applyFont="1" applyFill="1" applyBorder="1" applyAlignment="1">
      <alignment horizontal="left" vertical="center" indent="1"/>
    </xf>
    <xf numFmtId="0" fontId="13" fillId="4" borderId="99" xfId="0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0" fontId="13" fillId="4" borderId="98" xfId="0" applyFont="1" applyFill="1" applyBorder="1" applyAlignment="1">
      <alignment horizontal="center" vertical="center"/>
    </xf>
    <xf numFmtId="0" fontId="13" fillId="4" borderId="100" xfId="0" applyFont="1" applyFill="1" applyBorder="1" applyAlignment="1">
      <alignment horizontal="center" vertical="center"/>
    </xf>
    <xf numFmtId="0" fontId="25" fillId="4" borderId="66" xfId="0" applyFont="1" applyFill="1" applyBorder="1" applyAlignment="1">
      <alignment horizontal="center" vertical="center"/>
    </xf>
    <xf numFmtId="9" fontId="26" fillId="2" borderId="27" xfId="2" applyFont="1" applyFill="1" applyBorder="1" applyAlignment="1">
      <alignment horizontal="right" vertical="center"/>
    </xf>
    <xf numFmtId="0" fontId="11" fillId="2" borderId="101" xfId="0" applyFont="1" applyFill="1" applyBorder="1" applyAlignment="1">
      <alignment horizontal="left" vertical="center" indent="1"/>
    </xf>
    <xf numFmtId="0" fontId="11" fillId="2" borderId="102" xfId="0" applyFont="1" applyFill="1" applyBorder="1" applyAlignment="1">
      <alignment horizontal="left" vertical="center" indent="1"/>
    </xf>
    <xf numFmtId="0" fontId="13" fillId="2" borderId="103" xfId="0" applyFont="1" applyFill="1" applyBorder="1" applyAlignment="1">
      <alignment horizontal="center" vertical="center"/>
    </xf>
    <xf numFmtId="0" fontId="13" fillId="2" borderId="104" xfId="0" applyFont="1" applyFill="1" applyBorder="1" applyAlignment="1">
      <alignment horizontal="center" vertical="center"/>
    </xf>
    <xf numFmtId="0" fontId="13" fillId="2" borderId="102" xfId="0" applyFont="1" applyFill="1" applyBorder="1" applyAlignment="1">
      <alignment horizontal="center" vertical="center"/>
    </xf>
    <xf numFmtId="0" fontId="13" fillId="2" borderId="105" xfId="0" applyFont="1" applyFill="1" applyBorder="1" applyAlignment="1">
      <alignment horizontal="center" vertical="center"/>
    </xf>
    <xf numFmtId="0" fontId="25" fillId="2" borderId="106" xfId="0" applyFont="1" applyFill="1" applyBorder="1" applyAlignment="1">
      <alignment horizontal="center" vertical="center"/>
    </xf>
    <xf numFmtId="9" fontId="26" fillId="2" borderId="107" xfId="2" applyFont="1" applyFill="1" applyBorder="1" applyAlignment="1">
      <alignment horizontal="right" vertical="center"/>
    </xf>
    <xf numFmtId="0" fontId="25" fillId="2" borderId="39" xfId="0" applyFont="1" applyFill="1" applyBorder="1" applyAlignment="1">
      <alignment horizontal="left" vertical="center" indent="1"/>
    </xf>
    <xf numFmtId="0" fontId="25" fillId="2" borderId="62" xfId="0" applyFont="1" applyFill="1" applyBorder="1" applyAlignment="1">
      <alignment horizontal="left" vertical="center" indent="1"/>
    </xf>
    <xf numFmtId="0" fontId="13" fillId="2" borderId="43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3" fillId="2" borderId="0" xfId="3" applyFill="1" applyBorder="1" applyAlignment="1">
      <alignment vertical="center"/>
    </xf>
    <xf numFmtId="0" fontId="7" fillId="2" borderId="0" xfId="3" applyFont="1" applyFill="1"/>
    <xf numFmtId="0" fontId="14" fillId="2" borderId="0" xfId="3" applyFont="1" applyFill="1"/>
    <xf numFmtId="0" fontId="25" fillId="2" borderId="0" xfId="3" applyFont="1" applyFill="1"/>
    <xf numFmtId="0" fontId="13" fillId="2" borderId="0" xfId="3" applyNumberFormat="1" applyFill="1" applyBorder="1"/>
    <xf numFmtId="0" fontId="18" fillId="3" borderId="111" xfId="3" applyFont="1" applyFill="1" applyBorder="1" applyAlignment="1">
      <alignment horizontal="center" vertical="top"/>
    </xf>
    <xf numFmtId="0" fontId="18" fillId="3" borderId="112" xfId="3" applyFont="1" applyFill="1" applyBorder="1" applyAlignment="1">
      <alignment horizontal="center" vertical="top"/>
    </xf>
    <xf numFmtId="0" fontId="13" fillId="2" borderId="69" xfId="3" applyFill="1" applyBorder="1"/>
    <xf numFmtId="0" fontId="13" fillId="2" borderId="113" xfId="3" applyFill="1" applyBorder="1"/>
    <xf numFmtId="0" fontId="13" fillId="2" borderId="0" xfId="3" applyFill="1" applyBorder="1" applyAlignment="1">
      <alignment horizontal="center"/>
    </xf>
    <xf numFmtId="0" fontId="13" fillId="2" borderId="73" xfId="3" applyFill="1" applyBorder="1" applyAlignment="1">
      <alignment horizontal="center"/>
    </xf>
    <xf numFmtId="0" fontId="13" fillId="2" borderId="99" xfId="3" applyFill="1" applyBorder="1" applyAlignment="1">
      <alignment horizontal="right"/>
    </xf>
    <xf numFmtId="0" fontId="13" fillId="2" borderId="34" xfId="3" applyFill="1" applyBorder="1" applyAlignment="1">
      <alignment horizontal="center"/>
    </xf>
    <xf numFmtId="0" fontId="13" fillId="2" borderId="69" xfId="3" applyFont="1" applyFill="1" applyBorder="1"/>
    <xf numFmtId="0" fontId="12" fillId="2" borderId="113" xfId="3" applyFont="1" applyFill="1" applyBorder="1"/>
    <xf numFmtId="3" fontId="13" fillId="2" borderId="73" xfId="3" applyNumberFormat="1" applyFill="1" applyBorder="1" applyAlignment="1">
      <alignment horizontal="right" indent="2"/>
    </xf>
    <xf numFmtId="169" fontId="13" fillId="2" borderId="70" xfId="3" applyNumberFormat="1" applyFill="1" applyBorder="1" applyAlignment="1">
      <alignment horizontal="right" indent="2"/>
    </xf>
    <xf numFmtId="170" fontId="12" fillId="2" borderId="0" xfId="4" applyNumberFormat="1" applyFont="1" applyFill="1" applyBorder="1" applyAlignment="1">
      <alignment horizontal="right" indent="2"/>
    </xf>
    <xf numFmtId="169" fontId="13" fillId="2" borderId="34" xfId="3" applyNumberFormat="1" applyFill="1" applyBorder="1" applyAlignment="1">
      <alignment horizontal="right" indent="2"/>
    </xf>
    <xf numFmtId="1" fontId="13" fillId="2" borderId="0" xfId="3" applyNumberFormat="1" applyFill="1"/>
    <xf numFmtId="3" fontId="12" fillId="2" borderId="0" xfId="3" applyNumberFormat="1" applyFont="1" applyFill="1" applyBorder="1" applyAlignment="1">
      <alignment horizontal="center"/>
    </xf>
    <xf numFmtId="171" fontId="12" fillId="2" borderId="73" xfId="3" applyNumberFormat="1" applyFont="1" applyFill="1" applyBorder="1" applyAlignment="1">
      <alignment horizontal="center"/>
    </xf>
    <xf numFmtId="3" fontId="12" fillId="2" borderId="73" xfId="3" applyNumberFormat="1" applyFont="1" applyFill="1" applyBorder="1"/>
    <xf numFmtId="169" fontId="12" fillId="2" borderId="34" xfId="3" applyNumberFormat="1" applyFont="1" applyFill="1" applyBorder="1" applyAlignment="1">
      <alignment horizontal="center"/>
    </xf>
    <xf numFmtId="0" fontId="13" fillId="2" borderId="72" xfId="3" applyFill="1" applyBorder="1"/>
    <xf numFmtId="0" fontId="13" fillId="2" borderId="62" xfId="3" applyFill="1" applyBorder="1"/>
    <xf numFmtId="0" fontId="13" fillId="2" borderId="42" xfId="3" applyFill="1" applyBorder="1" applyAlignment="1">
      <alignment horizontal="center"/>
    </xf>
    <xf numFmtId="0" fontId="13" fillId="2" borderId="43" xfId="3" applyFill="1" applyBorder="1" applyAlignment="1">
      <alignment horizontal="center"/>
    </xf>
    <xf numFmtId="3" fontId="13" fillId="2" borderId="43" xfId="3" applyNumberFormat="1" applyFill="1" applyBorder="1" applyAlignment="1">
      <alignment horizontal="right"/>
    </xf>
    <xf numFmtId="3" fontId="13" fillId="2" borderId="41" xfId="3" applyNumberFormat="1" applyFill="1" applyBorder="1" applyAlignment="1">
      <alignment horizontal="center"/>
    </xf>
    <xf numFmtId="0" fontId="13" fillId="2" borderId="66" xfId="3" applyFill="1" applyBorder="1"/>
    <xf numFmtId="0" fontId="13" fillId="2" borderId="66" xfId="3" applyFill="1" applyBorder="1" applyAlignment="1">
      <alignment horizontal="center"/>
    </xf>
    <xf numFmtId="0" fontId="29" fillId="2" borderId="0" xfId="3" applyFont="1" applyFill="1" applyBorder="1"/>
    <xf numFmtId="3" fontId="13" fillId="2" borderId="0" xfId="3" applyNumberFormat="1" applyFill="1" applyBorder="1" applyAlignment="1">
      <alignment horizontal="center"/>
    </xf>
    <xf numFmtId="0" fontId="25" fillId="2" borderId="0" xfId="3" applyFont="1" applyFill="1" applyBorder="1"/>
    <xf numFmtId="0" fontId="12" fillId="0" borderId="0" xfId="0" applyFont="1"/>
    <xf numFmtId="0" fontId="13" fillId="2" borderId="42" xfId="3" applyFill="1" applyBorder="1"/>
    <xf numFmtId="0" fontId="18" fillId="3" borderId="111" xfId="3" applyFont="1" applyFill="1" applyBorder="1" applyAlignment="1">
      <alignment horizontal="center" vertical="center"/>
    </xf>
    <xf numFmtId="0" fontId="18" fillId="3" borderId="115" xfId="3" applyFont="1" applyFill="1" applyBorder="1" applyAlignment="1">
      <alignment horizontal="center" vertical="center"/>
    </xf>
    <xf numFmtId="0" fontId="18" fillId="3" borderId="112" xfId="3" applyFont="1" applyFill="1" applyBorder="1" applyAlignment="1">
      <alignment horizontal="center" vertical="center"/>
    </xf>
    <xf numFmtId="0" fontId="13" fillId="2" borderId="32" xfId="3" applyFill="1" applyBorder="1"/>
    <xf numFmtId="0" fontId="13" fillId="2" borderId="99" xfId="3" applyFill="1" applyBorder="1"/>
    <xf numFmtId="0" fontId="13" fillId="2" borderId="99" xfId="3" applyFill="1" applyBorder="1" applyAlignment="1">
      <alignment horizontal="center"/>
    </xf>
    <xf numFmtId="0" fontId="13" fillId="2" borderId="67" xfId="3" applyFill="1" applyBorder="1" applyAlignment="1">
      <alignment horizontal="center"/>
    </xf>
    <xf numFmtId="0" fontId="13" fillId="2" borderId="32" xfId="3" applyFont="1" applyFill="1" applyBorder="1"/>
    <xf numFmtId="0" fontId="13" fillId="2" borderId="73" xfId="3" applyFill="1" applyBorder="1"/>
    <xf numFmtId="1" fontId="13" fillId="0" borderId="0" xfId="3" applyNumberFormat="1"/>
    <xf numFmtId="169" fontId="13" fillId="2" borderId="73" xfId="3" applyNumberFormat="1" applyFill="1" applyBorder="1" applyAlignment="1">
      <alignment horizontal="right" indent="2"/>
    </xf>
    <xf numFmtId="172" fontId="12" fillId="2" borderId="0" xfId="4" applyNumberFormat="1" applyFont="1" applyFill="1" applyBorder="1" applyAlignment="1">
      <alignment horizontal="right" indent="2"/>
    </xf>
    <xf numFmtId="0" fontId="13" fillId="2" borderId="43" xfId="3" applyFill="1" applyBorder="1"/>
    <xf numFmtId="3" fontId="13" fillId="2" borderId="43" xfId="3" applyNumberFormat="1" applyFill="1" applyBorder="1" applyAlignment="1">
      <alignment horizontal="center"/>
    </xf>
    <xf numFmtId="169" fontId="13" fillId="2" borderId="44" xfId="3" applyNumberFormat="1" applyFill="1" applyBorder="1" applyAlignment="1">
      <alignment horizontal="center"/>
    </xf>
    <xf numFmtId="172" fontId="1" fillId="2" borderId="0" xfId="4" applyNumberFormat="1" applyFont="1" applyFill="1" applyBorder="1"/>
    <xf numFmtId="169" fontId="13" fillId="2" borderId="41" xfId="3" applyNumberFormat="1" applyFill="1" applyBorder="1" applyAlignment="1">
      <alignment horizontal="center"/>
    </xf>
    <xf numFmtId="0" fontId="13" fillId="2" borderId="26" xfId="3" applyFont="1" applyFill="1" applyBorder="1"/>
    <xf numFmtId="3" fontId="13" fillId="2" borderId="99" xfId="3" applyNumberFormat="1" applyFill="1" applyBorder="1" applyAlignment="1">
      <alignment horizontal="center"/>
    </xf>
    <xf numFmtId="169" fontId="13" fillId="2" borderId="67" xfId="3" applyNumberFormat="1" applyFill="1" applyBorder="1" applyAlignment="1">
      <alignment horizontal="center"/>
    </xf>
    <xf numFmtId="172" fontId="1" fillId="2" borderId="66" xfId="4" applyNumberFormat="1" applyFont="1" applyFill="1" applyBorder="1"/>
    <xf numFmtId="169" fontId="13" fillId="2" borderId="116" xfId="3" applyNumberFormat="1" applyFill="1" applyBorder="1" applyAlignment="1">
      <alignment horizontal="center"/>
    </xf>
    <xf numFmtId="2" fontId="13" fillId="0" borderId="0" xfId="3" applyNumberFormat="1"/>
    <xf numFmtId="0" fontId="13" fillId="2" borderId="39" xfId="3" applyFill="1" applyBorder="1"/>
    <xf numFmtId="3" fontId="13" fillId="2" borderId="44" xfId="3" applyNumberFormat="1" applyFill="1" applyBorder="1" applyAlignment="1">
      <alignment horizontal="center"/>
    </xf>
    <xf numFmtId="3" fontId="13" fillId="2" borderId="42" xfId="3" applyNumberFormat="1" applyFont="1" applyFill="1" applyBorder="1"/>
    <xf numFmtId="0" fontId="30" fillId="5" borderId="87" xfId="3" applyFont="1" applyFill="1" applyBorder="1" applyAlignment="1">
      <alignment horizontal="left"/>
    </xf>
    <xf numFmtId="0" fontId="30" fillId="5" borderId="88" xfId="3" applyFont="1" applyFill="1" applyBorder="1" applyAlignment="1">
      <alignment horizontal="left"/>
    </xf>
    <xf numFmtId="0" fontId="30" fillId="5" borderId="97" xfId="3" applyFont="1" applyFill="1" applyBorder="1" applyAlignment="1">
      <alignment horizontal="left"/>
    </xf>
    <xf numFmtId="3" fontId="13" fillId="2" borderId="73" xfId="3" applyNumberFormat="1" applyFill="1" applyBorder="1" applyAlignment="1">
      <alignment horizontal="center"/>
    </xf>
    <xf numFmtId="169" fontId="13" fillId="2" borderId="70" xfId="3" applyNumberFormat="1" applyFill="1" applyBorder="1" applyAlignment="1">
      <alignment horizontal="center"/>
    </xf>
    <xf numFmtId="172" fontId="1" fillId="2" borderId="0" xfId="4" applyNumberFormat="1" applyFont="1" applyFill="1" applyBorder="1" applyAlignment="1">
      <alignment horizontal="right"/>
    </xf>
    <xf numFmtId="169" fontId="13" fillId="2" borderId="34" xfId="3" applyNumberFormat="1" applyFill="1" applyBorder="1" applyAlignment="1">
      <alignment horizontal="center"/>
    </xf>
    <xf numFmtId="0" fontId="13" fillId="2" borderId="0" xfId="3" applyFont="1" applyFill="1" applyBorder="1"/>
    <xf numFmtId="0" fontId="13" fillId="2" borderId="44" xfId="3" applyFill="1" applyBorder="1"/>
    <xf numFmtId="172" fontId="1" fillId="2" borderId="43" xfId="4" applyNumberFormat="1" applyFont="1" applyFill="1" applyBorder="1" applyAlignment="1">
      <alignment horizontal="right"/>
    </xf>
    <xf numFmtId="169" fontId="13" fillId="2" borderId="41" xfId="3" applyNumberFormat="1" applyFill="1" applyBorder="1"/>
    <xf numFmtId="169" fontId="13" fillId="2" borderId="0" xfId="3" applyNumberFormat="1" applyFill="1" applyBorder="1"/>
    <xf numFmtId="172" fontId="13" fillId="2" borderId="0" xfId="3" applyNumberFormat="1" applyFill="1" applyBorder="1"/>
    <xf numFmtId="0" fontId="25" fillId="2" borderId="0" xfId="17" applyFont="1" applyFill="1"/>
    <xf numFmtId="0" fontId="13" fillId="0" borderId="0" xfId="17"/>
    <xf numFmtId="0" fontId="13" fillId="2" borderId="0" xfId="17" applyFill="1"/>
    <xf numFmtId="0" fontId="13" fillId="2" borderId="0" xfId="17" applyFill="1" applyAlignment="1">
      <alignment horizontal="center" vertical="center"/>
    </xf>
    <xf numFmtId="0" fontId="13" fillId="2" borderId="0" xfId="17" applyFill="1" applyAlignment="1">
      <alignment horizontal="center"/>
    </xf>
    <xf numFmtId="0" fontId="13" fillId="2" borderId="0" xfId="17" applyNumberFormat="1" applyFill="1" applyBorder="1"/>
    <xf numFmtId="0" fontId="13" fillId="2" borderId="0" xfId="17" applyFill="1" applyBorder="1"/>
    <xf numFmtId="0" fontId="18" fillId="3" borderId="68" xfId="17" applyFont="1" applyFill="1" applyBorder="1" applyAlignment="1">
      <alignment horizontal="center"/>
    </xf>
    <xf numFmtId="0" fontId="18" fillId="3" borderId="114" xfId="17" applyFont="1" applyFill="1" applyBorder="1" applyAlignment="1">
      <alignment horizontal="center"/>
    </xf>
    <xf numFmtId="0" fontId="18" fillId="3" borderId="29" xfId="17" applyFont="1" applyFill="1" applyBorder="1" applyAlignment="1">
      <alignment horizontal="center"/>
    </xf>
    <xf numFmtId="0" fontId="18" fillId="3" borderId="111" xfId="17" applyFont="1" applyFill="1" applyBorder="1" applyAlignment="1">
      <alignment horizontal="center" vertical="top"/>
    </xf>
    <xf numFmtId="0" fontId="18" fillId="3" borderId="112" xfId="17" applyFont="1" applyFill="1" applyBorder="1" applyAlignment="1">
      <alignment horizontal="center" vertical="top"/>
    </xf>
    <xf numFmtId="0" fontId="13" fillId="2" borderId="69" xfId="17" applyFill="1" applyBorder="1" applyAlignment="1">
      <alignment vertical="center" wrapText="1"/>
    </xf>
    <xf numFmtId="0" fontId="12" fillId="2" borderId="113" xfId="17" applyFont="1" applyFill="1" applyBorder="1" applyAlignment="1">
      <alignment vertical="center"/>
    </xf>
    <xf numFmtId="0" fontId="12" fillId="2" borderId="113" xfId="17" applyFont="1" applyFill="1" applyBorder="1" applyAlignment="1">
      <alignment horizontal="center" vertical="center"/>
    </xf>
    <xf numFmtId="0" fontId="12" fillId="2" borderId="67" xfId="17" applyFont="1" applyFill="1" applyBorder="1" applyAlignment="1">
      <alignment horizontal="center" vertical="center"/>
    </xf>
    <xf numFmtId="169" fontId="12" fillId="2" borderId="0" xfId="17" applyNumberFormat="1" applyFont="1" applyFill="1" applyBorder="1" applyAlignment="1">
      <alignment horizontal="right" vertical="center"/>
    </xf>
    <xf numFmtId="169" fontId="12" fillId="2" borderId="73" xfId="17" applyNumberFormat="1" applyFont="1" applyFill="1" applyBorder="1" applyAlignment="1">
      <alignment horizontal="right" vertical="center"/>
    </xf>
    <xf numFmtId="169" fontId="12" fillId="2" borderId="34" xfId="17" applyNumberFormat="1" applyFont="1" applyFill="1" applyBorder="1" applyAlignment="1">
      <alignment horizontal="right" vertical="center"/>
    </xf>
    <xf numFmtId="0" fontId="12" fillId="2" borderId="70" xfId="17" applyFont="1" applyFill="1" applyBorder="1" applyAlignment="1">
      <alignment horizontal="center" vertical="center"/>
    </xf>
    <xf numFmtId="0" fontId="13" fillId="2" borderId="69" xfId="17" applyFont="1" applyFill="1" applyBorder="1" applyAlignment="1">
      <alignment vertical="center" wrapText="1"/>
    </xf>
    <xf numFmtId="0" fontId="12" fillId="2" borderId="113" xfId="17" quotePrefix="1" applyFont="1" applyFill="1" applyBorder="1" applyAlignment="1">
      <alignment horizontal="center" vertical="center"/>
    </xf>
    <xf numFmtId="0" fontId="13" fillId="2" borderId="32" xfId="17" applyFill="1" applyBorder="1" applyAlignment="1">
      <alignment vertical="center" wrapText="1"/>
    </xf>
    <xf numFmtId="0" fontId="12" fillId="2" borderId="70" xfId="17" applyFont="1" applyFill="1" applyBorder="1" applyAlignment="1">
      <alignment vertical="center"/>
    </xf>
    <xf numFmtId="0" fontId="13" fillId="0" borderId="0" xfId="17" applyAlignment="1">
      <alignment vertical="center"/>
    </xf>
    <xf numFmtId="0" fontId="13" fillId="0" borderId="0" xfId="17" applyBorder="1"/>
    <xf numFmtId="0" fontId="13" fillId="2" borderId="0" xfId="17" applyFill="1" applyAlignment="1">
      <alignment vertical="center"/>
    </xf>
    <xf numFmtId="0" fontId="13" fillId="2" borderId="72" xfId="17" applyFill="1" applyBorder="1" applyAlignment="1">
      <alignment vertical="center" wrapText="1"/>
    </xf>
    <xf numFmtId="0" fontId="12" fillId="2" borderId="62" xfId="17" applyFont="1" applyFill="1" applyBorder="1" applyAlignment="1">
      <alignment vertical="center"/>
    </xf>
    <xf numFmtId="0" fontId="12" fillId="2" borderId="62" xfId="17" quotePrefix="1" applyFont="1" applyFill="1" applyBorder="1" applyAlignment="1">
      <alignment horizontal="center" vertical="center"/>
    </xf>
    <xf numFmtId="0" fontId="12" fillId="2" borderId="62" xfId="17" applyFont="1" applyFill="1" applyBorder="1" applyAlignment="1">
      <alignment horizontal="center" vertical="center"/>
    </xf>
    <xf numFmtId="0" fontId="12" fillId="2" borderId="44" xfId="17" applyFont="1" applyFill="1" applyBorder="1" applyAlignment="1">
      <alignment horizontal="center" vertical="center"/>
    </xf>
    <xf numFmtId="169" fontId="12" fillId="2" borderId="42" xfId="17" applyNumberFormat="1" applyFont="1" applyFill="1" applyBorder="1" applyAlignment="1">
      <alignment horizontal="right" vertical="center"/>
    </xf>
    <xf numFmtId="169" fontId="12" fillId="2" borderId="43" xfId="17" applyNumberFormat="1" applyFont="1" applyFill="1" applyBorder="1" applyAlignment="1">
      <alignment horizontal="right" vertical="center"/>
    </xf>
    <xf numFmtId="169" fontId="12" fillId="2" borderId="41" xfId="17" applyNumberFormat="1" applyFont="1" applyFill="1" applyBorder="1" applyAlignment="1">
      <alignment horizontal="right" vertical="center"/>
    </xf>
    <xf numFmtId="0" fontId="13" fillId="0" borderId="0" xfId="17" applyFill="1" applyBorder="1"/>
    <xf numFmtId="0" fontId="30" fillId="7" borderId="87" xfId="17" applyFont="1" applyFill="1" applyBorder="1" applyAlignment="1">
      <alignment horizontal="right" vertical="center"/>
    </xf>
    <xf numFmtId="0" fontId="30" fillId="7" borderId="88" xfId="17" applyFont="1" applyFill="1" applyBorder="1" applyAlignment="1">
      <alignment horizontal="right" vertical="center"/>
    </xf>
    <xf numFmtId="0" fontId="30" fillId="7" borderId="94" xfId="17" applyFont="1" applyFill="1" applyBorder="1" applyAlignment="1">
      <alignment horizontal="right" vertical="center"/>
    </xf>
    <xf numFmtId="169" fontId="30" fillId="7" borderId="94" xfId="17" applyNumberFormat="1" applyFont="1" applyFill="1" applyBorder="1" applyAlignment="1">
      <alignment horizontal="right" vertical="center"/>
    </xf>
    <xf numFmtId="171" fontId="30" fillId="7" borderId="89" xfId="17" applyNumberFormat="1" applyFont="1" applyFill="1" applyBorder="1" applyAlignment="1">
      <alignment horizontal="right" vertical="center"/>
    </xf>
    <xf numFmtId="173" fontId="30" fillId="7" borderId="97" xfId="1" applyNumberFormat="1" applyFont="1" applyFill="1" applyBorder="1" applyAlignment="1">
      <alignment horizontal="right" vertical="center"/>
    </xf>
    <xf numFmtId="0" fontId="13" fillId="2" borderId="0" xfId="17" applyFill="1" applyBorder="1" applyAlignment="1">
      <alignment horizontal="center" vertical="center"/>
    </xf>
    <xf numFmtId="0" fontId="13" fillId="2" borderId="0" xfId="17" applyFill="1" applyBorder="1" applyAlignment="1">
      <alignment horizontal="center"/>
    </xf>
    <xf numFmtId="3" fontId="13" fillId="2" borderId="0" xfId="17" applyNumberFormat="1" applyFill="1" applyBorder="1" applyAlignment="1">
      <alignment horizontal="center"/>
    </xf>
    <xf numFmtId="0" fontId="13" fillId="2" borderId="69" xfId="17" applyFill="1" applyBorder="1"/>
    <xf numFmtId="0" fontId="13" fillId="2" borderId="67" xfId="17" applyFont="1" applyFill="1" applyBorder="1"/>
    <xf numFmtId="0" fontId="13" fillId="2" borderId="98" xfId="17" applyFill="1" applyBorder="1" applyAlignment="1">
      <alignment horizontal="center" vertical="center"/>
    </xf>
    <xf numFmtId="0" fontId="13" fillId="2" borderId="98" xfId="17" applyFill="1" applyBorder="1" applyAlignment="1">
      <alignment horizontal="center"/>
    </xf>
    <xf numFmtId="169" fontId="12" fillId="2" borderId="0" xfId="17" applyNumberFormat="1" applyFont="1" applyFill="1" applyBorder="1" applyAlignment="1">
      <alignment horizontal="right" indent="1"/>
    </xf>
    <xf numFmtId="169" fontId="12" fillId="2" borderId="73" xfId="17" applyNumberFormat="1" applyFont="1" applyFill="1" applyBorder="1" applyAlignment="1">
      <alignment horizontal="right" indent="1"/>
    </xf>
    <xf numFmtId="169" fontId="12" fillId="2" borderId="34" xfId="17" applyNumberFormat="1" applyFont="1" applyFill="1" applyBorder="1" applyAlignment="1">
      <alignment horizontal="right" indent="1"/>
    </xf>
    <xf numFmtId="0" fontId="13" fillId="2" borderId="69" xfId="17" applyFont="1" applyFill="1" applyBorder="1"/>
    <xf numFmtId="0" fontId="13" fillId="2" borderId="70" xfId="17" applyFont="1" applyFill="1" applyBorder="1"/>
    <xf numFmtId="0" fontId="13" fillId="2" borderId="113" xfId="17" applyFont="1" applyFill="1" applyBorder="1" applyAlignment="1">
      <alignment horizontal="center" vertical="center"/>
    </xf>
    <xf numFmtId="0" fontId="13" fillId="2" borderId="113" xfId="17" applyFont="1" applyFill="1" applyBorder="1" applyAlignment="1">
      <alignment horizontal="center"/>
    </xf>
    <xf numFmtId="0" fontId="13" fillId="2" borderId="32" xfId="17" applyFill="1" applyBorder="1"/>
    <xf numFmtId="0" fontId="13" fillId="2" borderId="44" xfId="17" applyFill="1" applyBorder="1"/>
    <xf numFmtId="0" fontId="13" fillId="2" borderId="62" xfId="17" applyFill="1" applyBorder="1" applyAlignment="1">
      <alignment horizontal="center" vertical="center"/>
    </xf>
    <xf numFmtId="0" fontId="13" fillId="2" borderId="62" xfId="17" applyFill="1" applyBorder="1" applyAlignment="1">
      <alignment horizontal="center"/>
    </xf>
    <xf numFmtId="0" fontId="30" fillId="7" borderId="87" xfId="17" applyFont="1" applyFill="1" applyBorder="1" applyAlignment="1">
      <alignment horizontal="right" indent="2"/>
    </xf>
    <xf numFmtId="0" fontId="30" fillId="7" borderId="88" xfId="17" applyFont="1" applyFill="1" applyBorder="1" applyAlignment="1">
      <alignment horizontal="right" indent="2"/>
    </xf>
    <xf numFmtId="0" fontId="30" fillId="7" borderId="94" xfId="17" applyFont="1" applyFill="1" applyBorder="1" applyAlignment="1">
      <alignment horizontal="right" indent="2"/>
    </xf>
    <xf numFmtId="169" fontId="30" fillId="7" borderId="89" xfId="17" applyNumberFormat="1" applyFont="1" applyFill="1" applyBorder="1" applyAlignment="1">
      <alignment horizontal="right" indent="1"/>
    </xf>
    <xf numFmtId="171" fontId="30" fillId="7" borderId="89" xfId="17" applyNumberFormat="1" applyFont="1" applyFill="1" applyBorder="1" applyAlignment="1">
      <alignment horizontal="right" indent="1"/>
    </xf>
    <xf numFmtId="171" fontId="30" fillId="7" borderId="97" xfId="17" applyNumberFormat="1" applyFont="1" applyFill="1" applyBorder="1" applyAlignment="1">
      <alignment horizontal="right" indent="1"/>
    </xf>
    <xf numFmtId="0" fontId="18" fillId="2" borderId="0" xfId="17" applyFont="1" applyFill="1" applyBorder="1" applyAlignment="1">
      <alignment horizontal="center"/>
    </xf>
    <xf numFmtId="0" fontId="18" fillId="2" borderId="0" xfId="17" applyFont="1" applyFill="1" applyBorder="1" applyAlignment="1">
      <alignment horizontal="center" vertical="center"/>
    </xf>
    <xf numFmtId="0" fontId="18" fillId="2" borderId="0" xfId="17" applyFont="1" applyFill="1" applyBorder="1" applyAlignment="1"/>
    <xf numFmtId="0" fontId="13" fillId="2" borderId="67" xfId="17" applyFill="1" applyBorder="1" applyAlignment="1">
      <alignment horizontal="center" vertical="center"/>
    </xf>
    <xf numFmtId="0" fontId="13" fillId="2" borderId="67" xfId="17" applyFill="1" applyBorder="1" applyAlignment="1">
      <alignment horizontal="center"/>
    </xf>
    <xf numFmtId="0" fontId="13" fillId="2" borderId="67" xfId="17" applyFill="1" applyBorder="1"/>
    <xf numFmtId="0" fontId="13" fillId="2" borderId="70" xfId="17" applyFill="1" applyBorder="1" applyAlignment="1">
      <alignment horizontal="center" vertical="center"/>
    </xf>
    <xf numFmtId="0" fontId="13" fillId="2" borderId="70" xfId="17" applyFill="1" applyBorder="1" applyAlignment="1">
      <alignment horizontal="center"/>
    </xf>
    <xf numFmtId="0" fontId="13" fillId="2" borderId="70" xfId="17" applyFill="1" applyBorder="1"/>
    <xf numFmtId="0" fontId="13" fillId="2" borderId="70" xfId="17" applyFont="1" applyFill="1" applyBorder="1" applyAlignment="1">
      <alignment horizontal="center" vertical="center"/>
    </xf>
    <xf numFmtId="0" fontId="13" fillId="2" borderId="44" xfId="17" applyFill="1" applyBorder="1" applyAlignment="1">
      <alignment horizontal="center" vertical="center"/>
    </xf>
    <xf numFmtId="0" fontId="13" fillId="2" borderId="44" xfId="17" applyFill="1" applyBorder="1" applyAlignment="1">
      <alignment horizontal="center"/>
    </xf>
    <xf numFmtId="0" fontId="30" fillId="7" borderId="87" xfId="17" applyFont="1" applyFill="1" applyBorder="1" applyAlignment="1">
      <alignment horizontal="right" vertical="center" indent="2"/>
    </xf>
    <xf numFmtId="0" fontId="30" fillId="7" borderId="88" xfId="17" applyFont="1" applyFill="1" applyBorder="1" applyAlignment="1">
      <alignment horizontal="right" vertical="center" indent="2"/>
    </xf>
    <xf numFmtId="0" fontId="30" fillId="7" borderId="94" xfId="17" applyFont="1" applyFill="1" applyBorder="1" applyAlignment="1">
      <alignment horizontal="right" vertical="center" indent="2"/>
    </xf>
    <xf numFmtId="169" fontId="13" fillId="2" borderId="0" xfId="17" applyNumberFormat="1" applyFill="1" applyBorder="1" applyAlignment="1">
      <alignment horizontal="center"/>
    </xf>
    <xf numFmtId="0" fontId="13" fillId="2" borderId="117" xfId="17" applyFill="1" applyBorder="1"/>
    <xf numFmtId="0" fontId="13" fillId="2" borderId="118" xfId="17" applyFill="1" applyBorder="1"/>
    <xf numFmtId="169" fontId="30" fillId="7" borderId="94" xfId="17" applyNumberFormat="1" applyFont="1" applyFill="1" applyBorder="1" applyAlignment="1">
      <alignment horizontal="right" vertical="center" indent="1"/>
    </xf>
    <xf numFmtId="169" fontId="30" fillId="7" borderId="89" xfId="17" applyNumberFormat="1" applyFont="1" applyFill="1" applyBorder="1" applyAlignment="1">
      <alignment horizontal="right" vertical="center" indent="1"/>
    </xf>
    <xf numFmtId="173" fontId="30" fillId="7" borderId="97" xfId="17" applyNumberFormat="1" applyFont="1" applyFill="1" applyBorder="1" applyAlignment="1">
      <alignment horizontal="right" vertical="center" indent="1"/>
    </xf>
    <xf numFmtId="0" fontId="17" fillId="3" borderId="87" xfId="17" applyFont="1" applyFill="1" applyBorder="1" applyAlignment="1">
      <alignment horizontal="right" indent="2"/>
    </xf>
    <xf numFmtId="0" fontId="17" fillId="3" borderId="88" xfId="17" applyFont="1" applyFill="1" applyBorder="1" applyAlignment="1">
      <alignment horizontal="right" indent="2"/>
    </xf>
    <xf numFmtId="0" fontId="17" fillId="3" borderId="94" xfId="17" applyFont="1" applyFill="1" applyBorder="1" applyAlignment="1">
      <alignment horizontal="right" indent="2"/>
    </xf>
    <xf numFmtId="169" fontId="17" fillId="3" borderId="89" xfId="17" applyNumberFormat="1" applyFont="1" applyFill="1" applyBorder="1" applyAlignment="1">
      <alignment horizontal="right" indent="1"/>
    </xf>
    <xf numFmtId="173" fontId="17" fillId="3" borderId="97" xfId="17" applyNumberFormat="1" applyFont="1" applyFill="1" applyBorder="1" applyAlignment="1">
      <alignment horizontal="right" indent="1"/>
    </xf>
    <xf numFmtId="0" fontId="13" fillId="0" borderId="0" xfId="17" applyAlignment="1">
      <alignment horizontal="center"/>
    </xf>
    <xf numFmtId="0" fontId="17" fillId="3" borderId="87" xfId="17" applyFont="1" applyFill="1" applyBorder="1" applyAlignment="1">
      <alignment horizontal="left" indent="2"/>
    </xf>
    <xf numFmtId="174" fontId="17" fillId="3" borderId="89" xfId="26" applyNumberFormat="1" applyFont="1" applyFill="1" applyBorder="1" applyAlignment="1">
      <alignment horizontal="right" indent="1"/>
    </xf>
    <xf numFmtId="174" fontId="17" fillId="3" borderId="97" xfId="26" applyNumberFormat="1" applyFont="1" applyFill="1" applyBorder="1" applyAlignment="1">
      <alignment horizontal="right" indent="1"/>
    </xf>
    <xf numFmtId="0" fontId="13" fillId="0" borderId="0" xfId="17" applyAlignment="1">
      <alignment horizontal="center" vertical="center"/>
    </xf>
    <xf numFmtId="0" fontId="13" fillId="2" borderId="0" xfId="17" applyFont="1" applyFill="1" applyBorder="1"/>
    <xf numFmtId="0" fontId="5" fillId="2" borderId="0" xfId="10" applyFont="1" applyFill="1"/>
    <xf numFmtId="0" fontId="9" fillId="2" borderId="0" xfId="10" applyFont="1" applyFill="1"/>
    <xf numFmtId="0" fontId="9" fillId="2" borderId="0" xfId="10" applyFont="1" applyFill="1" applyAlignment="1">
      <alignment wrapText="1"/>
    </xf>
    <xf numFmtId="0" fontId="9" fillId="2" borderId="0" xfId="10" applyFont="1" applyFill="1" applyAlignment="1">
      <alignment horizontal="center" vertical="center"/>
    </xf>
    <xf numFmtId="0" fontId="25" fillId="2" borderId="0" xfId="10" applyFont="1" applyFill="1" applyAlignment="1">
      <alignment horizontal="left" indent="1"/>
    </xf>
    <xf numFmtId="0" fontId="11" fillId="2" borderId="0" xfId="10" applyFont="1" applyFill="1"/>
    <xf numFmtId="0" fontId="14" fillId="2" borderId="0" xfId="10" applyFont="1" applyFill="1"/>
    <xf numFmtId="0" fontId="7" fillId="2" borderId="0" xfId="10" applyFont="1" applyFill="1" applyAlignment="1">
      <alignment wrapText="1"/>
    </xf>
    <xf numFmtId="0" fontId="14" fillId="2" borderId="0" xfId="10" applyFont="1" applyFill="1" applyAlignment="1">
      <alignment horizontal="left" indent="1"/>
    </xf>
    <xf numFmtId="0" fontId="13" fillId="0" borderId="0" xfId="10" applyFont="1"/>
    <xf numFmtId="0" fontId="13" fillId="2" borderId="0" xfId="10" applyFont="1" applyFill="1"/>
    <xf numFmtId="0" fontId="9" fillId="2" borderId="0" xfId="10" applyFont="1" applyFill="1" applyBorder="1"/>
    <xf numFmtId="0" fontId="18" fillId="3" borderId="120" xfId="10" applyFont="1" applyFill="1" applyBorder="1" applyAlignment="1">
      <alignment horizontal="center" vertical="center"/>
    </xf>
    <xf numFmtId="0" fontId="18" fillId="3" borderId="98" xfId="10" applyFont="1" applyFill="1" applyBorder="1" applyAlignment="1">
      <alignment vertical="center" wrapText="1"/>
    </xf>
    <xf numFmtId="0" fontId="18" fillId="3" borderId="67" xfId="10" applyFont="1" applyFill="1" applyBorder="1" applyAlignment="1">
      <alignment horizontal="center" vertical="center"/>
    </xf>
    <xf numFmtId="0" fontId="18" fillId="3" borderId="67" xfId="10" applyFont="1" applyFill="1" applyBorder="1" applyAlignment="1">
      <alignment horizontal="center" vertical="center" wrapText="1"/>
    </xf>
    <xf numFmtId="0" fontId="18" fillId="3" borderId="99" xfId="10" applyFont="1" applyFill="1" applyBorder="1" applyAlignment="1">
      <alignment horizontal="center" vertical="center" wrapText="1"/>
    </xf>
    <xf numFmtId="0" fontId="18" fillId="3" borderId="116" xfId="10" applyFont="1" applyFill="1" applyBorder="1" applyAlignment="1">
      <alignment horizontal="center" vertical="center" wrapText="1"/>
    </xf>
    <xf numFmtId="0" fontId="13" fillId="2" borderId="123" xfId="10" applyFont="1" applyFill="1" applyBorder="1" applyAlignment="1">
      <alignment horizontal="center" vertical="center"/>
    </xf>
    <xf numFmtId="4" fontId="13" fillId="2" borderId="123" xfId="10" applyNumberFormat="1" applyFont="1" applyFill="1" applyBorder="1" applyAlignment="1">
      <alignment horizontal="right" vertical="center" indent="3"/>
    </xf>
    <xf numFmtId="164" fontId="13" fillId="2" borderId="124" xfId="10" applyNumberFormat="1" applyFont="1" applyFill="1" applyBorder="1" applyAlignment="1">
      <alignment horizontal="center" vertical="center"/>
    </xf>
    <xf numFmtId="0" fontId="13" fillId="2" borderId="125" xfId="10" applyFont="1" applyFill="1" applyBorder="1" applyAlignment="1">
      <alignment horizontal="center" vertical="center"/>
    </xf>
    <xf numFmtId="4" fontId="13" fillId="2" borderId="125" xfId="10" applyNumberFormat="1" applyFont="1" applyFill="1" applyBorder="1" applyAlignment="1">
      <alignment horizontal="right" vertical="center" indent="3"/>
    </xf>
    <xf numFmtId="164" fontId="13" fillId="2" borderId="126" xfId="10" applyNumberFormat="1" applyFont="1" applyFill="1" applyBorder="1" applyAlignment="1">
      <alignment horizontal="center" vertical="center"/>
    </xf>
    <xf numFmtId="0" fontId="13" fillId="2" borderId="127" xfId="10" applyFont="1" applyFill="1" applyBorder="1" applyAlignment="1">
      <alignment horizontal="center" vertical="center"/>
    </xf>
    <xf numFmtId="0" fontId="13" fillId="0" borderId="36" xfId="10" applyFont="1" applyBorder="1" applyAlignment="1">
      <alignment wrapText="1"/>
    </xf>
    <xf numFmtId="0" fontId="13" fillId="0" borderId="36" xfId="10" applyFont="1" applyBorder="1"/>
    <xf numFmtId="0" fontId="13" fillId="0" borderId="36" xfId="10" applyFont="1" applyBorder="1" applyAlignment="1">
      <alignment horizontal="center" vertical="center"/>
    </xf>
    <xf numFmtId="0" fontId="13" fillId="2" borderId="119" xfId="10" applyFont="1" applyFill="1" applyBorder="1" applyAlignment="1">
      <alignment horizontal="center" vertical="center"/>
    </xf>
    <xf numFmtId="4" fontId="13" fillId="2" borderId="119" xfId="10" applyNumberFormat="1" applyFont="1" applyFill="1" applyBorder="1" applyAlignment="1">
      <alignment horizontal="right" vertical="center" indent="3"/>
    </xf>
    <xf numFmtId="164" fontId="13" fillId="2" borderId="128" xfId="10" applyNumberFormat="1" applyFont="1" applyFill="1" applyBorder="1" applyAlignment="1">
      <alignment horizontal="center" vertical="center"/>
    </xf>
    <xf numFmtId="0" fontId="13" fillId="2" borderId="118" xfId="10" applyFont="1" applyFill="1" applyBorder="1" applyAlignment="1">
      <alignment vertical="center" wrapText="1"/>
    </xf>
    <xf numFmtId="0" fontId="13" fillId="2" borderId="118" xfId="10" applyFont="1" applyFill="1" applyBorder="1" applyAlignment="1">
      <alignment horizontal="center" vertical="center"/>
    </xf>
    <xf numFmtId="0" fontId="13" fillId="2" borderId="117" xfId="10" applyFont="1" applyFill="1" applyBorder="1" applyAlignment="1">
      <alignment horizontal="center" vertical="center"/>
    </xf>
    <xf numFmtId="0" fontId="13" fillId="2" borderId="119" xfId="10" applyFont="1" applyFill="1" applyBorder="1" applyAlignment="1">
      <alignment vertical="center" wrapText="1"/>
    </xf>
    <xf numFmtId="4" fontId="13" fillId="2" borderId="118" xfId="10" applyNumberFormat="1" applyFont="1" applyFill="1" applyBorder="1" applyAlignment="1">
      <alignment horizontal="right" vertical="center" indent="3"/>
    </xf>
    <xf numFmtId="164" fontId="13" fillId="2" borderId="129" xfId="10" applyNumberFormat="1" applyFont="1" applyFill="1" applyBorder="1" applyAlignment="1">
      <alignment horizontal="center" vertical="center"/>
    </xf>
    <xf numFmtId="0" fontId="14" fillId="2" borderId="130" xfId="10" applyFont="1" applyFill="1" applyBorder="1" applyAlignment="1"/>
    <xf numFmtId="0" fontId="14" fillId="2" borderId="131" xfId="10" applyFont="1" applyFill="1" applyBorder="1" applyAlignment="1"/>
    <xf numFmtId="0" fontId="14" fillId="2" borderId="132" xfId="10" applyFont="1" applyFill="1" applyBorder="1" applyAlignment="1"/>
    <xf numFmtId="173" fontId="14" fillId="2" borderId="115" xfId="10" applyNumberFormat="1" applyFont="1" applyFill="1" applyBorder="1" applyAlignment="1">
      <alignment horizontal="right" indent="3"/>
    </xf>
    <xf numFmtId="175" fontId="14" fillId="2" borderId="40" xfId="10" applyNumberFormat="1" applyFont="1" applyFill="1" applyBorder="1" applyAlignment="1">
      <alignment horizontal="center"/>
    </xf>
    <xf numFmtId="0" fontId="13" fillId="2" borderId="0" xfId="10" applyFont="1" applyFill="1" applyAlignment="1">
      <alignment wrapText="1"/>
    </xf>
    <xf numFmtId="0" fontId="13" fillId="2" borderId="0" xfId="10" applyFont="1" applyFill="1" applyAlignment="1">
      <alignment horizontal="center" vertical="center"/>
    </xf>
    <xf numFmtId="0" fontId="9" fillId="0" borderId="0" xfId="10" applyFont="1"/>
    <xf numFmtId="0" fontId="13" fillId="2" borderId="0" xfId="10" applyFont="1" applyFill="1" applyBorder="1"/>
    <xf numFmtId="0" fontId="14" fillId="2" borderId="0" xfId="10" applyFont="1" applyFill="1" applyAlignment="1">
      <alignment wrapText="1"/>
    </xf>
    <xf numFmtId="0" fontId="18" fillId="3" borderId="28" xfId="10" applyFont="1" applyFill="1" applyBorder="1" applyAlignment="1">
      <alignment horizontal="center" vertical="center"/>
    </xf>
    <xf numFmtId="0" fontId="18" fillId="3" borderId="133" xfId="10" applyFont="1" applyFill="1" applyBorder="1" applyAlignment="1">
      <alignment vertical="center" wrapText="1"/>
    </xf>
    <xf numFmtId="0" fontId="18" fillId="3" borderId="133" xfId="10" applyFont="1" applyFill="1" applyBorder="1" applyAlignment="1">
      <alignment horizontal="center" vertical="center"/>
    </xf>
    <xf numFmtId="0" fontId="18" fillId="3" borderId="27" xfId="10" applyFont="1" applyFill="1" applyBorder="1" applyAlignment="1">
      <alignment horizontal="center" vertical="center" wrapText="1"/>
    </xf>
    <xf numFmtId="0" fontId="13" fillId="2" borderId="134" xfId="10" applyFont="1" applyFill="1" applyBorder="1" applyAlignment="1">
      <alignment vertical="center"/>
    </xf>
    <xf numFmtId="0" fontId="13" fillId="2" borderId="123" xfId="10" applyFont="1" applyFill="1" applyBorder="1" applyAlignment="1">
      <alignment vertical="center" wrapText="1"/>
    </xf>
    <xf numFmtId="4" fontId="13" fillId="2" borderId="123" xfId="10" applyNumberFormat="1" applyFont="1" applyFill="1" applyBorder="1" applyAlignment="1">
      <alignment horizontal="right" vertical="center" indent="2"/>
    </xf>
    <xf numFmtId="164" fontId="13" fillId="2" borderId="124" xfId="10" applyNumberFormat="1" applyFont="1" applyFill="1" applyBorder="1" applyAlignment="1">
      <alignment horizontal="center"/>
    </xf>
    <xf numFmtId="0" fontId="9" fillId="2" borderId="0" xfId="10" applyFont="1" applyFill="1" applyAlignment="1">
      <alignment vertical="center"/>
    </xf>
    <xf numFmtId="0" fontId="13" fillId="0" borderId="135" xfId="10" applyFont="1" applyBorder="1" applyAlignment="1">
      <alignment vertical="center"/>
    </xf>
    <xf numFmtId="0" fontId="13" fillId="0" borderId="125" xfId="10" applyFont="1" applyBorder="1" applyAlignment="1">
      <alignment vertical="center" wrapText="1"/>
    </xf>
    <xf numFmtId="4" fontId="13" fillId="2" borderId="125" xfId="10" applyNumberFormat="1" applyFont="1" applyFill="1" applyBorder="1" applyAlignment="1">
      <alignment horizontal="right" vertical="center" indent="2"/>
    </xf>
    <xf numFmtId="164" fontId="13" fillId="2" borderId="126" xfId="10" applyNumberFormat="1" applyFont="1" applyFill="1" applyBorder="1" applyAlignment="1">
      <alignment horizontal="center"/>
    </xf>
    <xf numFmtId="173" fontId="14" fillId="2" borderId="62" xfId="10" applyNumberFormat="1" applyFont="1" applyFill="1" applyBorder="1" applyAlignment="1">
      <alignment horizontal="right" indent="2"/>
    </xf>
    <xf numFmtId="0" fontId="13" fillId="2" borderId="40" xfId="10" applyFont="1" applyFill="1" applyBorder="1"/>
    <xf numFmtId="0" fontId="18" fillId="3" borderId="65" xfId="10" applyFont="1" applyFill="1" applyBorder="1" applyAlignment="1">
      <alignment horizontal="center" vertical="center"/>
    </xf>
    <xf numFmtId="0" fontId="18" fillId="3" borderId="67" xfId="10" applyFont="1" applyFill="1" applyBorder="1" applyAlignment="1">
      <alignment vertical="center" wrapText="1"/>
    </xf>
    <xf numFmtId="0" fontId="18" fillId="3" borderId="133" xfId="10" applyFont="1" applyFill="1" applyBorder="1" applyAlignment="1">
      <alignment horizontal="center" vertical="center" wrapText="1"/>
    </xf>
    <xf numFmtId="0" fontId="18" fillId="3" borderId="136" xfId="10" applyFont="1" applyFill="1" applyBorder="1" applyAlignment="1">
      <alignment horizontal="center" vertical="center" wrapText="1"/>
    </xf>
    <xf numFmtId="0" fontId="13" fillId="2" borderId="137" xfId="10" applyFont="1" applyFill="1" applyBorder="1" applyAlignment="1">
      <alignment horizontal="center" vertical="center"/>
    </xf>
    <xf numFmtId="4" fontId="13" fillId="2" borderId="51" xfId="10" applyNumberFormat="1" applyFont="1" applyFill="1" applyBorder="1" applyAlignment="1">
      <alignment horizontal="right" vertical="center" indent="2"/>
    </xf>
    <xf numFmtId="164" fontId="13" fillId="2" borderId="138" xfId="10" applyNumberFormat="1" applyFont="1" applyFill="1" applyBorder="1" applyAlignment="1">
      <alignment horizontal="center"/>
    </xf>
    <xf numFmtId="164" fontId="13" fillId="2" borderId="129" xfId="10" applyNumberFormat="1" applyFont="1" applyFill="1" applyBorder="1" applyAlignment="1">
      <alignment horizontal="center"/>
    </xf>
    <xf numFmtId="4" fontId="13" fillId="2" borderId="119" xfId="10" applyNumberFormat="1" applyFont="1" applyFill="1" applyBorder="1" applyAlignment="1">
      <alignment horizontal="right" vertical="center" indent="2"/>
    </xf>
    <xf numFmtId="164" fontId="13" fillId="2" borderId="128" xfId="10" applyNumberFormat="1" applyFont="1" applyFill="1" applyBorder="1" applyAlignment="1">
      <alignment horizontal="center"/>
    </xf>
    <xf numFmtId="4" fontId="13" fillId="2" borderId="137" xfId="10" applyNumberFormat="1" applyFont="1" applyFill="1" applyBorder="1" applyAlignment="1">
      <alignment horizontal="right" vertical="center" indent="2"/>
    </xf>
    <xf numFmtId="0" fontId="13" fillId="2" borderId="139" xfId="10" applyFont="1" applyFill="1" applyBorder="1" applyAlignment="1">
      <alignment horizontal="center" vertical="center"/>
    </xf>
    <xf numFmtId="0" fontId="13" fillId="2" borderId="137" xfId="10" applyFont="1" applyFill="1" applyBorder="1" applyAlignment="1">
      <alignment vertical="center" wrapText="1"/>
    </xf>
    <xf numFmtId="4" fontId="14" fillId="2" borderId="115" xfId="10" applyNumberFormat="1" applyFont="1" applyFill="1" applyBorder="1" applyAlignment="1">
      <alignment horizontal="right" indent="2"/>
    </xf>
    <xf numFmtId="0" fontId="13" fillId="2" borderId="0" xfId="10" applyFont="1" applyFill="1" applyBorder="1" applyAlignment="1">
      <alignment wrapText="1"/>
    </xf>
    <xf numFmtId="0" fontId="14" fillId="2" borderId="0" xfId="10" applyFont="1" applyFill="1" applyBorder="1"/>
    <xf numFmtId="0" fontId="14" fillId="2" borderId="0" xfId="10" applyFont="1" applyFill="1" applyBorder="1" applyAlignment="1">
      <alignment horizontal="center" vertical="center"/>
    </xf>
    <xf numFmtId="164" fontId="14" fillId="2" borderId="0" xfId="10" applyNumberFormat="1" applyFont="1" applyFill="1" applyBorder="1" applyAlignment="1"/>
    <xf numFmtId="175" fontId="14" fillId="2" borderId="0" xfId="10" applyNumberFormat="1" applyFont="1" applyFill="1" applyBorder="1" applyAlignment="1">
      <alignment horizontal="center"/>
    </xf>
    <xf numFmtId="0" fontId="12" fillId="2" borderId="123" xfId="10" applyFont="1" applyFill="1" applyBorder="1" applyAlignment="1">
      <alignment horizontal="center" vertical="center"/>
    </xf>
    <xf numFmtId="176" fontId="12" fillId="2" borderId="123" xfId="10" applyNumberFormat="1" applyFont="1" applyFill="1" applyBorder="1" applyAlignment="1">
      <alignment horizontal="right" indent="1"/>
    </xf>
    <xf numFmtId="0" fontId="12" fillId="2" borderId="124" xfId="10" applyFont="1" applyFill="1" applyBorder="1" applyAlignment="1">
      <alignment horizontal="center"/>
    </xf>
    <xf numFmtId="0" fontId="12" fillId="2" borderId="137" xfId="10" applyFont="1" applyFill="1" applyBorder="1" applyAlignment="1">
      <alignment horizontal="center" vertical="center"/>
    </xf>
    <xf numFmtId="176" fontId="12" fillId="2" borderId="137" xfId="10" applyNumberFormat="1" applyFont="1" applyFill="1" applyBorder="1" applyAlignment="1">
      <alignment horizontal="right" indent="1"/>
    </xf>
    <xf numFmtId="0" fontId="12" fillId="2" borderId="138" xfId="10" applyFont="1" applyFill="1" applyBorder="1" applyAlignment="1">
      <alignment horizontal="center"/>
    </xf>
    <xf numFmtId="0" fontId="12" fillId="2" borderId="126" xfId="10" applyFont="1" applyFill="1" applyBorder="1" applyAlignment="1">
      <alignment horizontal="center"/>
    </xf>
    <xf numFmtId="176" fontId="14" fillId="2" borderId="111" xfId="10" applyNumberFormat="1" applyFont="1" applyFill="1" applyBorder="1" applyAlignment="1">
      <alignment horizontal="right" indent="1"/>
    </xf>
    <xf numFmtId="177" fontId="12" fillId="2" borderId="123" xfId="10" applyNumberFormat="1" applyFont="1" applyFill="1" applyBorder="1" applyAlignment="1">
      <alignment horizontal="center" vertical="center"/>
    </xf>
    <xf numFmtId="2" fontId="12" fillId="2" borderId="123" xfId="10" applyNumberFormat="1" applyFont="1" applyFill="1" applyBorder="1" applyAlignment="1">
      <alignment horizontal="right" vertical="center" indent="2"/>
    </xf>
    <xf numFmtId="177" fontId="12" fillId="2" borderId="51" xfId="10" applyNumberFormat="1" applyFont="1" applyFill="1" applyBorder="1" applyAlignment="1">
      <alignment horizontal="center" vertical="center"/>
    </xf>
    <xf numFmtId="2" fontId="12" fillId="2" borderId="51" xfId="10" applyNumberFormat="1" applyFont="1" applyFill="1" applyBorder="1" applyAlignment="1">
      <alignment horizontal="right" vertical="center" indent="2"/>
    </xf>
    <xf numFmtId="0" fontId="12" fillId="2" borderId="52" xfId="10" applyFont="1" applyFill="1" applyBorder="1" applyAlignment="1">
      <alignment horizontal="center"/>
    </xf>
    <xf numFmtId="177" fontId="12" fillId="2" borderId="140" xfId="10" applyNumberFormat="1" applyFont="1" applyFill="1" applyBorder="1" applyAlignment="1">
      <alignment horizontal="center" vertical="center"/>
    </xf>
    <xf numFmtId="177" fontId="12" fillId="2" borderId="125" xfId="10" applyNumberFormat="1" applyFont="1" applyFill="1" applyBorder="1" applyAlignment="1">
      <alignment horizontal="center" vertical="center"/>
    </xf>
    <xf numFmtId="2" fontId="12" fillId="2" borderId="125" xfId="10" applyNumberFormat="1" applyFont="1" applyFill="1" applyBorder="1" applyAlignment="1">
      <alignment horizontal="right" vertical="center" indent="2"/>
    </xf>
    <xf numFmtId="0" fontId="12" fillId="2" borderId="119" xfId="10" applyFont="1" applyFill="1" applyBorder="1" applyAlignment="1">
      <alignment horizontal="left" vertical="center"/>
    </xf>
    <xf numFmtId="177" fontId="12" fillId="2" borderId="141" xfId="10" applyNumberFormat="1" applyFont="1" applyFill="1" applyBorder="1" applyAlignment="1">
      <alignment horizontal="center" vertical="center"/>
    </xf>
    <xf numFmtId="177" fontId="12" fillId="2" borderId="119" xfId="10" applyNumberFormat="1" applyFont="1" applyFill="1" applyBorder="1" applyAlignment="1">
      <alignment horizontal="center" vertical="center"/>
    </xf>
    <xf numFmtId="2" fontId="12" fillId="2" borderId="119" xfId="10" applyNumberFormat="1" applyFont="1" applyFill="1" applyBorder="1" applyAlignment="1">
      <alignment horizontal="right" vertical="center" indent="2"/>
    </xf>
    <xf numFmtId="0" fontId="12" fillId="2" borderId="128" xfId="10" applyFont="1" applyFill="1" applyBorder="1" applyAlignment="1">
      <alignment horizontal="center"/>
    </xf>
    <xf numFmtId="177" fontId="12" fillId="2" borderId="142" xfId="10" applyNumberFormat="1" applyFont="1" applyFill="1" applyBorder="1" applyAlignment="1">
      <alignment horizontal="center" vertical="center"/>
    </xf>
    <xf numFmtId="177" fontId="12" fillId="2" borderId="137" xfId="10" applyNumberFormat="1" applyFont="1" applyFill="1" applyBorder="1" applyAlignment="1">
      <alignment horizontal="center" vertical="center"/>
    </xf>
    <xf numFmtId="2" fontId="12" fillId="2" borderId="137" xfId="10" applyNumberFormat="1" applyFont="1" applyFill="1" applyBorder="1" applyAlignment="1">
      <alignment horizontal="right" vertical="center" indent="2"/>
    </xf>
    <xf numFmtId="177" fontId="12" fillId="2" borderId="50" xfId="10" applyNumberFormat="1" applyFont="1" applyFill="1" applyBorder="1" applyAlignment="1">
      <alignment horizontal="center" vertical="center"/>
    </xf>
    <xf numFmtId="0" fontId="12" fillId="2" borderId="118" xfId="10" applyFont="1" applyFill="1" applyBorder="1" applyAlignment="1">
      <alignment horizontal="left" vertical="center"/>
    </xf>
    <xf numFmtId="177" fontId="12" fillId="2" borderId="110" xfId="10" applyNumberFormat="1" applyFont="1" applyFill="1" applyBorder="1" applyAlignment="1">
      <alignment horizontal="center" vertical="center"/>
    </xf>
    <xf numFmtId="177" fontId="12" fillId="2" borderId="118" xfId="10" applyNumberFormat="1" applyFont="1" applyFill="1" applyBorder="1" applyAlignment="1">
      <alignment horizontal="center" vertical="center"/>
    </xf>
    <xf numFmtId="2" fontId="12" fillId="2" borderId="118" xfId="10" applyNumberFormat="1" applyFont="1" applyFill="1" applyBorder="1" applyAlignment="1">
      <alignment horizontal="right" vertical="center" indent="2"/>
    </xf>
    <xf numFmtId="0" fontId="12" fillId="2" borderId="129" xfId="10" applyFont="1" applyFill="1" applyBorder="1" applyAlignment="1">
      <alignment horizontal="center"/>
    </xf>
    <xf numFmtId="177" fontId="12" fillId="2" borderId="143" xfId="10" applyNumberFormat="1" applyFont="1" applyFill="1" applyBorder="1" applyAlignment="1">
      <alignment horizontal="center" vertical="center"/>
    </xf>
    <xf numFmtId="0" fontId="12" fillId="2" borderId="144" xfId="10" applyFont="1" applyFill="1" applyBorder="1" applyAlignment="1">
      <alignment horizontal="center" vertical="center" wrapText="1"/>
    </xf>
    <xf numFmtId="0" fontId="12" fillId="2" borderId="119" xfId="10" applyFont="1" applyFill="1" applyBorder="1" applyAlignment="1">
      <alignment horizontal="left" vertical="center" wrapText="1"/>
    </xf>
    <xf numFmtId="2" fontId="14" fillId="0" borderId="42" xfId="10" applyNumberFormat="1" applyFont="1" applyFill="1" applyBorder="1" applyAlignment="1">
      <alignment horizontal="right" indent="2"/>
    </xf>
    <xf numFmtId="165" fontId="13" fillId="0" borderId="112" xfId="10" applyNumberFormat="1" applyFont="1" applyBorder="1" applyAlignment="1">
      <alignment horizontal="left"/>
    </xf>
    <xf numFmtId="0" fontId="14" fillId="2" borderId="0" xfId="10" applyFont="1" applyFill="1" applyBorder="1" applyAlignment="1">
      <alignment wrapText="1"/>
    </xf>
    <xf numFmtId="177" fontId="14" fillId="2" borderId="0" xfId="10" applyNumberFormat="1" applyFont="1" applyFill="1" applyBorder="1" applyAlignment="1">
      <alignment horizontal="center" vertical="center"/>
    </xf>
    <xf numFmtId="177" fontId="14" fillId="2" borderId="0" xfId="10" applyNumberFormat="1" applyFont="1" applyFill="1" applyBorder="1" applyAlignment="1">
      <alignment horizontal="right"/>
    </xf>
    <xf numFmtId="0" fontId="23" fillId="3" borderId="67" xfId="10" applyFont="1" applyFill="1" applyBorder="1" applyAlignment="1">
      <alignment vertical="center" wrapText="1"/>
    </xf>
    <xf numFmtId="0" fontId="23" fillId="3" borderId="67" xfId="10" applyFont="1" applyFill="1" applyBorder="1" applyAlignment="1">
      <alignment horizontal="center" vertical="center"/>
    </xf>
    <xf numFmtId="0" fontId="13" fillId="0" borderId="123" xfId="10" applyFont="1" applyFill="1" applyBorder="1" applyAlignment="1">
      <alignment horizontal="center" vertical="center"/>
    </xf>
    <xf numFmtId="2" fontId="13" fillId="0" borderId="123" xfId="10" applyNumberFormat="1" applyFont="1" applyFill="1" applyBorder="1" applyAlignment="1">
      <alignment horizontal="right" indent="2"/>
    </xf>
    <xf numFmtId="165" fontId="13" fillId="0" borderId="124" xfId="10" applyNumberFormat="1" applyFont="1" applyFill="1" applyBorder="1" applyAlignment="1">
      <alignment horizontal="center"/>
    </xf>
    <xf numFmtId="0" fontId="13" fillId="0" borderId="51" xfId="10" applyFont="1" applyFill="1" applyBorder="1" applyAlignment="1">
      <alignment horizontal="center" vertical="center"/>
    </xf>
    <xf numFmtId="2" fontId="13" fillId="0" borderId="51" xfId="10" applyNumberFormat="1" applyFont="1" applyFill="1" applyBorder="1" applyAlignment="1">
      <alignment horizontal="right" indent="2"/>
    </xf>
    <xf numFmtId="165" fontId="13" fillId="0" borderId="52" xfId="10" applyNumberFormat="1" applyFont="1" applyFill="1" applyBorder="1" applyAlignment="1">
      <alignment horizontal="center"/>
    </xf>
    <xf numFmtId="0" fontId="13" fillId="0" borderId="125" xfId="10" applyFont="1" applyFill="1" applyBorder="1" applyAlignment="1">
      <alignment horizontal="center" vertical="center"/>
    </xf>
    <xf numFmtId="2" fontId="13" fillId="0" borderId="125" xfId="10" applyNumberFormat="1" applyFont="1" applyFill="1" applyBorder="1" applyAlignment="1">
      <alignment horizontal="right" indent="2"/>
    </xf>
    <xf numFmtId="165" fontId="13" fillId="0" borderId="126" xfId="10" applyNumberFormat="1" applyFont="1" applyFill="1" applyBorder="1" applyAlignment="1">
      <alignment horizontal="center"/>
    </xf>
    <xf numFmtId="0" fontId="13" fillId="0" borderId="119" xfId="10" applyFont="1" applyFill="1" applyBorder="1" applyAlignment="1">
      <alignment vertical="center"/>
    </xf>
    <xf numFmtId="0" fontId="13" fillId="0" borderId="119" xfId="10" applyFont="1" applyFill="1" applyBorder="1" applyAlignment="1">
      <alignment horizontal="center" vertical="center"/>
    </xf>
    <xf numFmtId="2" fontId="13" fillId="0" borderId="119" xfId="10" applyNumberFormat="1" applyFont="1" applyFill="1" applyBorder="1" applyAlignment="1">
      <alignment horizontal="right" indent="2"/>
    </xf>
    <xf numFmtId="165" fontId="13" fillId="0" borderId="128" xfId="10" applyNumberFormat="1" applyFont="1" applyFill="1" applyBorder="1" applyAlignment="1">
      <alignment horizontal="center"/>
    </xf>
    <xf numFmtId="0" fontId="7" fillId="2" borderId="0" xfId="10" applyFont="1" applyFill="1"/>
    <xf numFmtId="165" fontId="14" fillId="0" borderId="41" xfId="10" applyNumberFormat="1" applyFont="1" applyFill="1" applyBorder="1" applyAlignment="1">
      <alignment horizontal="center"/>
    </xf>
    <xf numFmtId="43" fontId="9" fillId="2" borderId="0" xfId="10" applyNumberFormat="1" applyFont="1" applyFill="1"/>
    <xf numFmtId="0" fontId="18" fillId="3" borderId="133" xfId="10" applyFont="1" applyFill="1" applyBorder="1" applyAlignment="1">
      <alignment horizontal="left" vertical="center" wrapText="1"/>
    </xf>
    <xf numFmtId="0" fontId="18" fillId="3" borderId="133" xfId="10" applyFont="1" applyFill="1" applyBorder="1" applyAlignment="1">
      <alignment horizontal="left" vertical="center"/>
    </xf>
    <xf numFmtId="0" fontId="23" fillId="3" borderId="133" xfId="10" applyFont="1" applyFill="1" applyBorder="1" applyAlignment="1">
      <alignment horizontal="center" vertical="center" wrapText="1"/>
    </xf>
    <xf numFmtId="2" fontId="13" fillId="2" borderId="123" xfId="10" applyNumberFormat="1" applyFont="1" applyFill="1" applyBorder="1" applyAlignment="1">
      <alignment horizontal="right" indent="1"/>
    </xf>
    <xf numFmtId="0" fontId="13" fillId="2" borderId="124" xfId="10" applyFont="1" applyFill="1" applyBorder="1" applyAlignment="1">
      <alignment horizontal="center"/>
    </xf>
    <xf numFmtId="2" fontId="13" fillId="2" borderId="125" xfId="10" applyNumberFormat="1" applyFont="1" applyFill="1" applyBorder="1" applyAlignment="1">
      <alignment horizontal="right" indent="1"/>
    </xf>
    <xf numFmtId="14" fontId="13" fillId="2" borderId="126" xfId="10" applyNumberFormat="1" applyFont="1" applyFill="1" applyBorder="1" applyAlignment="1">
      <alignment horizontal="center"/>
    </xf>
    <xf numFmtId="14" fontId="13" fillId="2" borderId="124" xfId="10" applyNumberFormat="1" applyFont="1" applyFill="1" applyBorder="1" applyAlignment="1">
      <alignment horizontal="center"/>
    </xf>
    <xf numFmtId="0" fontId="13" fillId="2" borderId="51" xfId="10" applyFont="1" applyFill="1" applyBorder="1" applyAlignment="1">
      <alignment horizontal="center" vertical="center"/>
    </xf>
    <xf numFmtId="2" fontId="13" fillId="2" borderId="51" xfId="10" applyNumberFormat="1" applyFont="1" applyFill="1" applyBorder="1" applyAlignment="1">
      <alignment horizontal="right" indent="1"/>
    </xf>
    <xf numFmtId="14" fontId="13" fillId="2" borderId="52" xfId="10" applyNumberFormat="1" applyFont="1" applyFill="1" applyBorder="1" applyAlignment="1">
      <alignment horizontal="center"/>
    </xf>
    <xf numFmtId="0" fontId="13" fillId="0" borderId="0" xfId="10" applyFont="1" applyBorder="1" applyAlignment="1">
      <alignment horizontal="center" vertical="center"/>
    </xf>
    <xf numFmtId="0" fontId="13" fillId="2" borderId="0" xfId="10" applyFont="1" applyFill="1" applyBorder="1" applyAlignment="1">
      <alignment horizontal="left" vertical="center" wrapText="1"/>
    </xf>
    <xf numFmtId="0" fontId="13" fillId="2" borderId="0" xfId="10" applyFont="1" applyFill="1" applyBorder="1" applyAlignment="1">
      <alignment horizontal="left" vertical="center"/>
    </xf>
    <xf numFmtId="0" fontId="13" fillId="2" borderId="0" xfId="10" applyFont="1" applyFill="1" applyBorder="1" applyAlignment="1">
      <alignment vertical="center"/>
    </xf>
    <xf numFmtId="0" fontId="13" fillId="2" borderId="0" xfId="10" applyFont="1" applyFill="1" applyBorder="1" applyAlignment="1">
      <alignment horizontal="center" vertical="center"/>
    </xf>
    <xf numFmtId="2" fontId="13" fillId="2" borderId="0" xfId="10" applyNumberFormat="1" applyFont="1" applyFill="1" applyBorder="1" applyAlignment="1">
      <alignment horizontal="right" indent="1"/>
    </xf>
    <xf numFmtId="14" fontId="13" fillId="2" borderId="0" xfId="10" applyNumberFormat="1" applyFont="1" applyFill="1" applyBorder="1" applyAlignment="1">
      <alignment horizontal="center"/>
    </xf>
    <xf numFmtId="164" fontId="13" fillId="2" borderId="0" xfId="10" applyNumberFormat="1" applyFont="1" applyFill="1" applyBorder="1"/>
    <xf numFmtId="43" fontId="13" fillId="0" borderId="123" xfId="10" applyNumberFormat="1" applyFont="1" applyFill="1" applyBorder="1" applyAlignment="1">
      <alignment vertical="center"/>
    </xf>
    <xf numFmtId="0" fontId="13" fillId="0" borderId="124" xfId="10" applyFont="1" applyFill="1" applyBorder="1" applyAlignment="1">
      <alignment horizontal="center"/>
    </xf>
    <xf numFmtId="43" fontId="13" fillId="0" borderId="125" xfId="10" applyNumberFormat="1" applyFont="1" applyFill="1" applyBorder="1" applyAlignment="1">
      <alignment vertical="center"/>
    </xf>
    <xf numFmtId="0" fontId="13" fillId="0" borderId="126" xfId="10" applyFont="1" applyFill="1" applyBorder="1" applyAlignment="1">
      <alignment horizontal="center"/>
    </xf>
    <xf numFmtId="43" fontId="14" fillId="2" borderId="115" xfId="10" applyNumberFormat="1" applyFont="1" applyFill="1" applyBorder="1"/>
    <xf numFmtId="0" fontId="13" fillId="2" borderId="112" xfId="10" applyFont="1" applyFill="1" applyBorder="1" applyAlignment="1">
      <alignment horizontal="center"/>
    </xf>
    <xf numFmtId="0" fontId="18" fillId="3" borderId="67" xfId="10" applyFont="1" applyFill="1" applyBorder="1" applyAlignment="1">
      <alignment horizontal="left" vertical="center" wrapText="1"/>
    </xf>
    <xf numFmtId="0" fontId="13" fillId="2" borderId="127" xfId="10" applyFont="1" applyFill="1" applyBorder="1" applyAlignment="1">
      <alignment horizontal="center"/>
    </xf>
    <xf numFmtId="0" fontId="12" fillId="2" borderId="119" xfId="10" applyFont="1" applyFill="1" applyBorder="1" applyAlignment="1">
      <alignment vertical="top" wrapText="1"/>
    </xf>
    <xf numFmtId="0" fontId="12" fillId="2" borderId="119" xfId="10" applyFont="1" applyFill="1" applyBorder="1"/>
    <xf numFmtId="0" fontId="13" fillId="2" borderId="36" xfId="10" applyFont="1" applyFill="1" applyBorder="1" applyAlignment="1">
      <alignment horizontal="center" vertical="center"/>
    </xf>
    <xf numFmtId="0" fontId="13" fillId="2" borderId="119" xfId="10" applyFont="1" applyFill="1" applyBorder="1" applyAlignment="1">
      <alignment horizontal="center" vertical="center" wrapText="1"/>
    </xf>
    <xf numFmtId="0" fontId="13" fillId="2" borderId="119" xfId="10" applyFont="1" applyFill="1" applyBorder="1"/>
    <xf numFmtId="43" fontId="13" fillId="2" borderId="119" xfId="10" applyNumberFormat="1" applyFont="1" applyFill="1" applyBorder="1"/>
    <xf numFmtId="0" fontId="14" fillId="2" borderId="130" xfId="10" applyFont="1" applyFill="1" applyBorder="1" applyAlignment="1">
      <alignment horizontal="right"/>
    </xf>
    <xf numFmtId="0" fontId="14" fillId="2" borderId="131" xfId="10" applyFont="1" applyFill="1" applyBorder="1" applyAlignment="1">
      <alignment horizontal="right"/>
    </xf>
    <xf numFmtId="0" fontId="14" fillId="2" borderId="132" xfId="10" applyFont="1" applyFill="1" applyBorder="1" applyAlignment="1">
      <alignment horizontal="right"/>
    </xf>
    <xf numFmtId="43" fontId="14" fillId="2" borderId="42" xfId="10" applyNumberFormat="1" applyFont="1" applyFill="1" applyBorder="1"/>
    <xf numFmtId="0" fontId="13" fillId="2" borderId="0" xfId="10" applyFont="1" applyFill="1" applyAlignment="1">
      <alignment horizontal="left" vertical="center"/>
    </xf>
    <xf numFmtId="0" fontId="13" fillId="2" borderId="0" xfId="10" applyFont="1" applyFill="1" applyAlignment="1">
      <alignment horizontal="left" vertical="center" wrapText="1"/>
    </xf>
    <xf numFmtId="0" fontId="13" fillId="2" borderId="0" xfId="10" applyFont="1" applyFill="1" applyAlignment="1">
      <alignment horizontal="center"/>
    </xf>
    <xf numFmtId="0" fontId="18" fillId="3" borderId="147" xfId="10" applyFont="1" applyFill="1" applyBorder="1" applyAlignment="1">
      <alignment horizontal="center" vertical="center"/>
    </xf>
    <xf numFmtId="0" fontId="18" fillId="3" borderId="94" xfId="10" applyFont="1" applyFill="1" applyBorder="1" applyAlignment="1">
      <alignment vertical="center" wrapText="1"/>
    </xf>
    <xf numFmtId="0" fontId="18" fillId="3" borderId="89" xfId="10" applyFont="1" applyFill="1" applyBorder="1" applyAlignment="1">
      <alignment horizontal="center" vertical="center"/>
    </xf>
    <xf numFmtId="0" fontId="18" fillId="3" borderId="90" xfId="10" applyFont="1" applyFill="1" applyBorder="1" applyAlignment="1">
      <alignment horizontal="center" vertical="center" wrapText="1"/>
    </xf>
    <xf numFmtId="0" fontId="18" fillId="3" borderId="148" xfId="10" applyFont="1" applyFill="1" applyBorder="1" applyAlignment="1">
      <alignment horizontal="center" vertical="center" wrapText="1"/>
    </xf>
    <xf numFmtId="0" fontId="13" fillId="2" borderId="119" xfId="10" applyFont="1" applyFill="1" applyBorder="1" applyAlignment="1">
      <alignment vertical="center"/>
    </xf>
    <xf numFmtId="4" fontId="13" fillId="2" borderId="119" xfId="10" applyNumberFormat="1" applyFont="1" applyFill="1" applyBorder="1" applyAlignment="1">
      <alignment horizontal="center" vertical="center"/>
    </xf>
    <xf numFmtId="0" fontId="14" fillId="2" borderId="130" xfId="10" applyFont="1" applyFill="1" applyBorder="1" applyAlignment="1">
      <alignment horizontal="right" vertical="center"/>
    </xf>
    <xf numFmtId="0" fontId="14" fillId="2" borderId="131" xfId="10" applyFont="1" applyFill="1" applyBorder="1" applyAlignment="1">
      <alignment horizontal="right" vertical="center"/>
    </xf>
    <xf numFmtId="0" fontId="14" fillId="2" borderId="132" xfId="10" applyFont="1" applyFill="1" applyBorder="1" applyAlignment="1">
      <alignment horizontal="right" vertical="center"/>
    </xf>
    <xf numFmtId="4" fontId="14" fillId="2" borderId="42" xfId="10" applyNumberFormat="1" applyFont="1" applyFill="1" applyBorder="1" applyAlignment="1">
      <alignment horizontal="center" vertical="center"/>
    </xf>
    <xf numFmtId="175" fontId="14" fillId="2" borderId="40" xfId="10" applyNumberFormat="1" applyFont="1" applyFill="1" applyBorder="1" applyAlignment="1">
      <alignment horizontal="center" vertical="center"/>
    </xf>
    <xf numFmtId="0" fontId="14" fillId="2" borderId="0" xfId="10" applyFont="1" applyFill="1" applyBorder="1" applyAlignment="1">
      <alignment horizontal="right" vertical="center" wrapText="1"/>
    </xf>
    <xf numFmtId="4" fontId="14" fillId="2" borderId="0" xfId="10" applyNumberFormat="1" applyFont="1" applyFill="1" applyBorder="1" applyAlignment="1">
      <alignment horizontal="center" vertical="center"/>
    </xf>
    <xf numFmtId="175" fontId="14" fillId="2" borderId="0" xfId="10" applyNumberFormat="1" applyFont="1" applyFill="1" applyBorder="1" applyAlignment="1">
      <alignment horizontal="center" vertical="center"/>
    </xf>
    <xf numFmtId="0" fontId="13" fillId="2" borderId="0" xfId="10" applyFont="1" applyFill="1" applyAlignment="1">
      <alignment horizontal="right" vertical="center"/>
    </xf>
    <xf numFmtId="0" fontId="13" fillId="2" borderId="0" xfId="10" applyFont="1" applyFill="1" applyAlignment="1">
      <alignment horizontal="right" vertical="center" wrapText="1"/>
    </xf>
    <xf numFmtId="0" fontId="13" fillId="2" borderId="0" xfId="10" applyFont="1" applyFill="1" applyAlignment="1">
      <alignment vertical="center"/>
    </xf>
    <xf numFmtId="0" fontId="18" fillId="2" borderId="0" xfId="10" applyFont="1" applyFill="1" applyBorder="1" applyAlignment="1">
      <alignment horizontal="center" vertical="center" wrapText="1"/>
    </xf>
    <xf numFmtId="0" fontId="12" fillId="2" borderId="0" xfId="10" applyFont="1" applyFill="1" applyBorder="1" applyAlignment="1">
      <alignment horizontal="center" vertical="center"/>
    </xf>
    <xf numFmtId="173" fontId="12" fillId="2" borderId="0" xfId="10" applyNumberFormat="1" applyFont="1" applyFill="1" applyBorder="1" applyAlignment="1">
      <alignment horizontal="right" vertical="center" indent="2"/>
    </xf>
    <xf numFmtId="173" fontId="14" fillId="2" borderId="0" xfId="10" applyNumberFormat="1" applyFont="1" applyFill="1" applyBorder="1" applyAlignment="1">
      <alignment horizontal="right" vertical="center" indent="2"/>
    </xf>
    <xf numFmtId="0" fontId="13" fillId="2" borderId="0" xfId="10" applyFont="1" applyFill="1" applyAlignment="1">
      <alignment horizontal="right" wrapText="1"/>
    </xf>
    <xf numFmtId="0" fontId="9" fillId="0" borderId="0" xfId="10" applyFont="1" applyAlignment="1">
      <alignment wrapText="1"/>
    </xf>
    <xf numFmtId="0" fontId="9" fillId="0" borderId="0" xfId="10" applyFont="1" applyAlignment="1">
      <alignment horizontal="center" vertical="center"/>
    </xf>
    <xf numFmtId="0" fontId="9" fillId="0" borderId="0" xfId="10" applyFont="1" applyAlignment="1">
      <alignment horizontal="left"/>
    </xf>
    <xf numFmtId="0" fontId="9" fillId="2" borderId="0" xfId="10" applyFont="1" applyFill="1" applyAlignment="1">
      <alignment horizontal="center"/>
    </xf>
    <xf numFmtId="0" fontId="10" fillId="3" borderId="120" xfId="10" applyFont="1" applyFill="1" applyBorder="1" applyAlignment="1">
      <alignment horizontal="center" vertical="center"/>
    </xf>
    <xf numFmtId="0" fontId="10" fillId="3" borderId="114" xfId="10" applyFont="1" applyFill="1" applyBorder="1" applyAlignment="1">
      <alignment vertical="center"/>
    </xf>
    <xf numFmtId="0" fontId="10" fillId="3" borderId="67" xfId="10" applyFont="1" applyFill="1" applyBorder="1" applyAlignment="1">
      <alignment horizontal="center" vertical="center"/>
    </xf>
    <xf numFmtId="0" fontId="10" fillId="3" borderId="99" xfId="10" applyFont="1" applyFill="1" applyBorder="1" applyAlignment="1">
      <alignment horizontal="center" vertical="center" wrapText="1"/>
    </xf>
    <xf numFmtId="0" fontId="10" fillId="3" borderId="116" xfId="10" applyFont="1" applyFill="1" applyBorder="1" applyAlignment="1">
      <alignment horizontal="center" vertical="center" wrapText="1"/>
    </xf>
    <xf numFmtId="0" fontId="9" fillId="2" borderId="127" xfId="10" applyFont="1" applyFill="1" applyBorder="1" applyAlignment="1">
      <alignment horizontal="center" vertical="center"/>
    </xf>
    <xf numFmtId="0" fontId="9" fillId="2" borderId="119" xfId="10" applyFont="1" applyFill="1" applyBorder="1" applyAlignment="1">
      <alignment vertical="center"/>
    </xf>
    <xf numFmtId="0" fontId="9" fillId="2" borderId="119" xfId="10" applyFont="1" applyFill="1" applyBorder="1" applyAlignment="1">
      <alignment horizontal="center" vertical="center"/>
    </xf>
    <xf numFmtId="4" fontId="9" fillId="2" borderId="119" xfId="10" applyNumberFormat="1" applyFont="1" applyFill="1" applyBorder="1" applyAlignment="1">
      <alignment horizontal="center" vertical="center"/>
    </xf>
    <xf numFmtId="164" fontId="9" fillId="2" borderId="128" xfId="10" applyNumberFormat="1" applyFont="1" applyFill="1" applyBorder="1" applyAlignment="1">
      <alignment horizontal="center" vertical="center"/>
    </xf>
    <xf numFmtId="4" fontId="7" fillId="2" borderId="42" xfId="10" applyNumberFormat="1" applyFont="1" applyFill="1" applyBorder="1" applyAlignment="1">
      <alignment horizontal="center" vertical="center"/>
    </xf>
    <xf numFmtId="175" fontId="7" fillId="2" borderId="40" xfId="10" applyNumberFormat="1" applyFont="1" applyFill="1" applyBorder="1" applyAlignment="1">
      <alignment horizontal="center" vertical="center"/>
    </xf>
    <xf numFmtId="0" fontId="9" fillId="2" borderId="0" xfId="10" applyFont="1" applyFill="1" applyBorder="1" applyAlignment="1">
      <alignment vertical="center"/>
    </xf>
    <xf numFmtId="0" fontId="9" fillId="2" borderId="0" xfId="10" applyFont="1" applyFill="1" applyBorder="1" applyAlignment="1">
      <alignment horizontal="center" vertical="center"/>
    </xf>
    <xf numFmtId="0" fontId="7" fillId="2" borderId="0" xfId="10" applyFont="1" applyFill="1" applyAlignment="1">
      <alignment vertical="center"/>
    </xf>
    <xf numFmtId="0" fontId="10" fillId="3" borderId="66" xfId="10" applyFont="1" applyFill="1" applyBorder="1" applyAlignment="1">
      <alignment vertical="center"/>
    </xf>
    <xf numFmtId="0" fontId="9" fillId="0" borderId="121" xfId="10" applyFont="1" applyBorder="1" applyAlignment="1">
      <alignment horizontal="center" vertical="center"/>
    </xf>
    <xf numFmtId="0" fontId="6" fillId="2" borderId="122" xfId="10" applyFont="1" applyFill="1" applyBorder="1" applyAlignment="1">
      <alignment vertical="center" wrapText="1"/>
    </xf>
    <xf numFmtId="0" fontId="6" fillId="2" borderId="108" xfId="10" applyFont="1" applyFill="1" applyBorder="1" applyAlignment="1">
      <alignment vertical="center"/>
    </xf>
    <xf numFmtId="0" fontId="6" fillId="2" borderId="122" xfId="10" applyFont="1" applyFill="1" applyBorder="1" applyAlignment="1">
      <alignment horizontal="center" vertical="center"/>
    </xf>
    <xf numFmtId="0" fontId="6" fillId="2" borderId="149" xfId="10" applyFont="1" applyFill="1" applyBorder="1" applyAlignment="1">
      <alignment horizontal="center" vertical="center"/>
    </xf>
    <xf numFmtId="0" fontId="9" fillId="2" borderId="145" xfId="10" applyFont="1" applyFill="1" applyBorder="1" applyAlignment="1">
      <alignment horizontal="center" vertical="center"/>
    </xf>
    <xf numFmtId="0" fontId="6" fillId="2" borderId="119" xfId="10" applyFont="1" applyFill="1" applyBorder="1" applyAlignment="1">
      <alignment horizontal="left" vertical="center" wrapText="1"/>
    </xf>
    <xf numFmtId="0" fontId="6" fillId="2" borderId="119" xfId="10" applyFont="1" applyFill="1" applyBorder="1" applyAlignment="1">
      <alignment vertical="center"/>
    </xf>
    <xf numFmtId="0" fontId="6" fillId="2" borderId="119" xfId="10" applyFont="1" applyFill="1" applyBorder="1" applyAlignment="1">
      <alignment horizontal="center" vertical="center"/>
    </xf>
    <xf numFmtId="0" fontId="6" fillId="2" borderId="150" xfId="10" applyFont="1" applyFill="1" applyBorder="1" applyAlignment="1">
      <alignment horizontal="center" vertical="center"/>
    </xf>
    <xf numFmtId="173" fontId="7" fillId="2" borderId="131" xfId="10" applyNumberFormat="1" applyFont="1" applyFill="1" applyBorder="1" applyAlignment="1">
      <alignment horizontal="center" vertical="center"/>
    </xf>
    <xf numFmtId="0" fontId="9" fillId="2" borderId="112" xfId="10" applyFont="1" applyFill="1" applyBorder="1" applyAlignment="1">
      <alignment vertical="center"/>
    </xf>
    <xf numFmtId="0" fontId="10" fillId="3" borderId="133" xfId="10" applyFont="1" applyFill="1" applyBorder="1" applyAlignment="1">
      <alignment vertical="center"/>
    </xf>
    <xf numFmtId="0" fontId="10" fillId="3" borderId="133" xfId="10" applyFont="1" applyFill="1" applyBorder="1" applyAlignment="1">
      <alignment horizontal="center" vertical="center"/>
    </xf>
    <xf numFmtId="0" fontId="10" fillId="3" borderId="133" xfId="10" applyFont="1" applyFill="1" applyBorder="1" applyAlignment="1">
      <alignment horizontal="center" vertical="center" wrapText="1"/>
    </xf>
    <xf numFmtId="0" fontId="10" fillId="3" borderId="136" xfId="10" applyFont="1" applyFill="1" applyBorder="1" applyAlignment="1">
      <alignment horizontal="center" vertical="center" wrapText="1"/>
    </xf>
    <xf numFmtId="0" fontId="9" fillId="0" borderId="121" xfId="10" applyFont="1" applyBorder="1" applyAlignment="1">
      <alignment vertical="center"/>
    </xf>
    <xf numFmtId="0" fontId="9" fillId="2" borderId="122" xfId="10" applyFont="1" applyFill="1" applyBorder="1" applyAlignment="1">
      <alignment vertical="center"/>
    </xf>
    <xf numFmtId="4" fontId="9" fillId="4" borderId="119" xfId="10" applyNumberFormat="1" applyFont="1" applyFill="1" applyBorder="1" applyAlignment="1">
      <alignment horizontal="center" vertical="center"/>
    </xf>
    <xf numFmtId="164" fontId="9" fillId="0" borderId="128" xfId="10" applyNumberFormat="1" applyFont="1" applyFill="1" applyBorder="1" applyAlignment="1">
      <alignment horizontal="center" vertical="center"/>
    </xf>
    <xf numFmtId="4" fontId="7" fillId="4" borderId="42" xfId="10" applyNumberFormat="1" applyFont="1" applyFill="1" applyBorder="1" applyAlignment="1">
      <alignment horizontal="center" vertical="center"/>
    </xf>
    <xf numFmtId="175" fontId="7" fillId="0" borderId="112" xfId="10" applyNumberFormat="1" applyFont="1" applyFill="1" applyBorder="1" applyAlignment="1">
      <alignment horizontal="center" vertical="center"/>
    </xf>
    <xf numFmtId="0" fontId="7" fillId="2" borderId="0" xfId="10" applyFont="1" applyFill="1" applyBorder="1" applyAlignment="1">
      <alignment vertical="center"/>
    </xf>
    <xf numFmtId="0" fontId="7" fillId="2" borderId="0" xfId="10" applyFont="1" applyFill="1" applyBorder="1" applyAlignment="1">
      <alignment horizontal="center" vertical="center"/>
    </xf>
    <xf numFmtId="164" fontId="7" fillId="2" borderId="0" xfId="10" applyNumberFormat="1" applyFont="1" applyFill="1" applyBorder="1" applyAlignment="1">
      <alignment vertical="center"/>
    </xf>
    <xf numFmtId="0" fontId="9" fillId="0" borderId="127" xfId="10" applyFont="1" applyBorder="1" applyAlignment="1">
      <alignment horizontal="center" vertical="center"/>
    </xf>
    <xf numFmtId="0" fontId="9" fillId="0" borderId="119" xfId="10" applyFont="1" applyFill="1" applyBorder="1" applyAlignment="1">
      <alignment vertical="center"/>
    </xf>
    <xf numFmtId="0" fontId="9" fillId="0" borderId="119" xfId="10" applyFont="1" applyFill="1" applyBorder="1" applyAlignment="1">
      <alignment horizontal="center" vertical="center"/>
    </xf>
    <xf numFmtId="2" fontId="9" fillId="0" borderId="119" xfId="10" applyNumberFormat="1" applyFont="1" applyFill="1" applyBorder="1" applyAlignment="1">
      <alignment horizontal="center" vertical="center"/>
    </xf>
    <xf numFmtId="165" fontId="9" fillId="0" borderId="128" xfId="10" applyNumberFormat="1" applyFont="1" applyFill="1" applyBorder="1" applyAlignment="1">
      <alignment horizontal="center" vertical="center"/>
    </xf>
    <xf numFmtId="2" fontId="6" fillId="2" borderId="119" xfId="10" applyNumberFormat="1" applyFont="1" applyFill="1" applyBorder="1" applyAlignment="1">
      <alignment horizontal="center" vertical="center"/>
    </xf>
    <xf numFmtId="0" fontId="6" fillId="2" borderId="128" xfId="10" applyFont="1" applyFill="1" applyBorder="1" applyAlignment="1">
      <alignment horizontal="center" vertical="center"/>
    </xf>
    <xf numFmtId="2" fontId="7" fillId="2" borderId="42" xfId="10" applyNumberFormat="1" applyFont="1" applyFill="1" applyBorder="1" applyAlignment="1">
      <alignment horizontal="center" vertical="center"/>
    </xf>
    <xf numFmtId="165" fontId="9" fillId="2" borderId="151" xfId="10" applyNumberFormat="1" applyFont="1" applyFill="1" applyBorder="1" applyAlignment="1">
      <alignment horizontal="left" vertical="center"/>
    </xf>
    <xf numFmtId="177" fontId="7" fillId="2" borderId="0" xfId="10" applyNumberFormat="1" applyFont="1" applyFill="1" applyBorder="1" applyAlignment="1">
      <alignment horizontal="center" vertical="center"/>
    </xf>
    <xf numFmtId="177" fontId="7" fillId="2" borderId="0" xfId="10" applyNumberFormat="1" applyFont="1" applyFill="1" applyBorder="1" applyAlignment="1">
      <alignment horizontal="right" vertical="center"/>
    </xf>
    <xf numFmtId="0" fontId="32" fillId="3" borderId="133" xfId="10" applyFont="1" applyFill="1" applyBorder="1" applyAlignment="1">
      <alignment vertical="center"/>
    </xf>
    <xf numFmtId="0" fontId="32" fillId="3" borderId="133" xfId="10" applyFont="1" applyFill="1" applyBorder="1" applyAlignment="1">
      <alignment horizontal="center" vertical="center"/>
    </xf>
    <xf numFmtId="0" fontId="32" fillId="3" borderId="133" xfId="10" applyFont="1" applyFill="1" applyBorder="1" applyAlignment="1">
      <alignment horizontal="center" vertical="center" wrapText="1"/>
    </xf>
    <xf numFmtId="2" fontId="9" fillId="2" borderId="119" xfId="10" applyNumberFormat="1" applyFont="1" applyFill="1" applyBorder="1" applyAlignment="1">
      <alignment horizontal="center" vertical="center"/>
    </xf>
    <xf numFmtId="165" fontId="9" fillId="2" borderId="128" xfId="10" applyNumberFormat="1" applyFont="1" applyFill="1" applyBorder="1" applyAlignment="1">
      <alignment horizontal="center" vertical="center"/>
    </xf>
    <xf numFmtId="165" fontId="7" fillId="2" borderId="151" xfId="10" applyNumberFormat="1" applyFont="1" applyFill="1" applyBorder="1" applyAlignment="1">
      <alignment horizontal="center" vertical="center"/>
    </xf>
    <xf numFmtId="0" fontId="10" fillId="3" borderId="133" xfId="10" applyFont="1" applyFill="1" applyBorder="1" applyAlignment="1">
      <alignment horizontal="left" vertical="center"/>
    </xf>
    <xf numFmtId="0" fontId="9" fillId="2" borderId="123" xfId="10" applyFont="1" applyFill="1" applyBorder="1" applyAlignment="1">
      <alignment vertical="center"/>
    </xf>
    <xf numFmtId="2" fontId="9" fillId="2" borderId="123" xfId="10" applyNumberFormat="1" applyFont="1" applyFill="1" applyBorder="1" applyAlignment="1">
      <alignment horizontal="center" vertical="center"/>
    </xf>
    <xf numFmtId="0" fontId="9" fillId="2" borderId="124" xfId="10" applyFont="1" applyFill="1" applyBorder="1" applyAlignment="1">
      <alignment horizontal="center" vertical="center"/>
    </xf>
    <xf numFmtId="0" fontId="9" fillId="2" borderId="125" xfId="10" applyFont="1" applyFill="1" applyBorder="1" applyAlignment="1">
      <alignment vertical="center"/>
    </xf>
    <xf numFmtId="2" fontId="9" fillId="2" borderId="125" xfId="10" applyNumberFormat="1" applyFont="1" applyFill="1" applyBorder="1" applyAlignment="1">
      <alignment horizontal="center" vertical="center"/>
    </xf>
    <xf numFmtId="0" fontId="9" fillId="2" borderId="126" xfId="10" applyFont="1" applyFill="1" applyBorder="1" applyAlignment="1">
      <alignment horizontal="center" vertical="center"/>
    </xf>
    <xf numFmtId="0" fontId="9" fillId="2" borderId="152" xfId="10" applyFont="1" applyFill="1" applyBorder="1" applyAlignment="1">
      <alignment vertical="center"/>
    </xf>
    <xf numFmtId="2" fontId="9" fillId="2" borderId="152" xfId="10" applyNumberFormat="1" applyFont="1" applyFill="1" applyBorder="1" applyAlignment="1">
      <alignment horizontal="center" vertical="center"/>
    </xf>
    <xf numFmtId="0" fontId="9" fillId="2" borderId="138" xfId="10" applyFont="1" applyFill="1" applyBorder="1" applyAlignment="1">
      <alignment horizontal="center" vertical="center"/>
    </xf>
    <xf numFmtId="0" fontId="9" fillId="2" borderId="51" xfId="10" applyFont="1" applyFill="1" applyBorder="1" applyAlignment="1">
      <alignment vertical="center"/>
    </xf>
    <xf numFmtId="2" fontId="9" fillId="2" borderId="51" xfId="10" applyNumberFormat="1" applyFont="1" applyFill="1" applyBorder="1" applyAlignment="1">
      <alignment horizontal="center" vertical="center"/>
    </xf>
    <xf numFmtId="0" fontId="9" fillId="2" borderId="52" xfId="10" applyFont="1" applyFill="1" applyBorder="1" applyAlignment="1">
      <alignment horizontal="center" vertical="center"/>
    </xf>
    <xf numFmtId="0" fontId="10" fillId="2" borderId="0" xfId="10" applyFont="1" applyFill="1" applyBorder="1" applyAlignment="1">
      <alignment horizontal="center" vertical="center" wrapText="1"/>
    </xf>
    <xf numFmtId="0" fontId="9" fillId="0" borderId="127" xfId="10" applyFont="1" applyBorder="1" applyAlignment="1">
      <alignment vertical="center"/>
    </xf>
    <xf numFmtId="165" fontId="9" fillId="2" borderId="119" xfId="10" applyNumberFormat="1" applyFont="1" applyFill="1" applyBorder="1" applyAlignment="1">
      <alignment horizontal="center" vertical="center"/>
    </xf>
    <xf numFmtId="0" fontId="9" fillId="2" borderId="128" xfId="10" applyFont="1" applyFill="1" applyBorder="1" applyAlignment="1">
      <alignment horizontal="center" vertical="center"/>
    </xf>
    <xf numFmtId="165" fontId="7" fillId="2" borderId="111" xfId="10" applyNumberFormat="1" applyFont="1" applyFill="1" applyBorder="1" applyAlignment="1">
      <alignment horizontal="center" vertical="center"/>
    </xf>
    <xf numFmtId="0" fontId="9" fillId="2" borderId="151" xfId="10" applyFont="1" applyFill="1" applyBorder="1" applyAlignment="1">
      <alignment vertical="center"/>
    </xf>
    <xf numFmtId="0" fontId="10" fillId="3" borderId="26" xfId="10" applyFont="1" applyFill="1" applyBorder="1" applyAlignment="1">
      <alignment horizontal="center" vertical="center"/>
    </xf>
    <xf numFmtId="0" fontId="10" fillId="3" borderId="65" xfId="10" applyFont="1" applyFill="1" applyBorder="1" applyAlignment="1">
      <alignment horizontal="left" vertical="center"/>
    </xf>
    <xf numFmtId="0" fontId="10" fillId="3" borderId="67" xfId="10" applyFont="1" applyFill="1" applyBorder="1" applyAlignment="1">
      <alignment horizontal="center" vertical="center" wrapText="1"/>
    </xf>
    <xf numFmtId="0" fontId="6" fillId="2" borderId="121" xfId="10" applyFont="1" applyFill="1" applyBorder="1" applyAlignment="1">
      <alignment horizontal="center" vertical="center" wrapText="1"/>
    </xf>
    <xf numFmtId="43" fontId="9" fillId="2" borderId="119" xfId="10" applyNumberFormat="1" applyFont="1" applyFill="1" applyBorder="1" applyAlignment="1">
      <alignment vertical="center"/>
    </xf>
    <xf numFmtId="43" fontId="7" fillId="2" borderId="42" xfId="10" applyNumberFormat="1" applyFont="1" applyFill="1" applyBorder="1"/>
    <xf numFmtId="0" fontId="9" fillId="2" borderId="0" xfId="10" applyFont="1" applyFill="1" applyAlignment="1">
      <alignment horizontal="right"/>
    </xf>
    <xf numFmtId="175" fontId="7" fillId="0" borderId="40" xfId="10" applyNumberFormat="1" applyFont="1" applyFill="1" applyBorder="1" applyAlignment="1">
      <alignment horizontal="center" vertical="center"/>
    </xf>
    <xf numFmtId="0" fontId="14" fillId="2" borderId="0" xfId="10" applyFont="1" applyFill="1" applyBorder="1" applyAlignment="1">
      <alignment horizontal="right" vertical="center"/>
    </xf>
    <xf numFmtId="4" fontId="7" fillId="2" borderId="0" xfId="10" applyNumberFormat="1" applyFont="1" applyFill="1" applyBorder="1" applyAlignment="1">
      <alignment horizontal="center" vertical="center"/>
    </xf>
    <xf numFmtId="175" fontId="7" fillId="2" borderId="0" xfId="10" applyNumberFormat="1" applyFont="1" applyFill="1" applyBorder="1" applyAlignment="1">
      <alignment horizontal="center" vertical="center"/>
    </xf>
    <xf numFmtId="0" fontId="9" fillId="2" borderId="0" xfId="10" applyFont="1" applyFill="1" applyAlignment="1">
      <alignment horizontal="right" vertical="center"/>
    </xf>
    <xf numFmtId="0" fontId="6" fillId="2" borderId="0" xfId="10" applyFont="1" applyFill="1" applyBorder="1" applyAlignment="1">
      <alignment horizontal="center" vertical="center"/>
    </xf>
    <xf numFmtId="173" fontId="6" fillId="2" borderId="0" xfId="10" applyNumberFormat="1" applyFont="1" applyFill="1" applyBorder="1" applyAlignment="1">
      <alignment horizontal="right" vertical="center" indent="2"/>
    </xf>
    <xf numFmtId="173" fontId="7" fillId="2" borderId="0" xfId="10" applyNumberFormat="1" applyFont="1" applyFill="1" applyBorder="1" applyAlignment="1">
      <alignment horizontal="right" vertical="center" indent="2"/>
    </xf>
    <xf numFmtId="0" fontId="9" fillId="0" borderId="0" xfId="10" applyFont="1" applyAlignment="1">
      <alignment horizontal="center"/>
    </xf>
    <xf numFmtId="0" fontId="34" fillId="2" borderId="0" xfId="3" applyFont="1" applyFill="1" applyAlignment="1">
      <alignment horizontal="left"/>
    </xf>
    <xf numFmtId="0" fontId="9" fillId="0" borderId="0" xfId="3" applyFont="1"/>
    <xf numFmtId="0" fontId="35" fillId="2" borderId="0" xfId="3" applyFont="1" applyFill="1" applyAlignment="1"/>
    <xf numFmtId="0" fontId="9" fillId="2" borderId="0" xfId="3" applyFont="1" applyFill="1"/>
    <xf numFmtId="9" fontId="13" fillId="2" borderId="0" xfId="3" applyNumberFormat="1" applyFill="1"/>
    <xf numFmtId="0" fontId="18" fillId="3" borderId="153" xfId="3" applyFont="1" applyFill="1" applyBorder="1" applyAlignment="1">
      <alignment horizontal="center"/>
    </xf>
    <xf numFmtId="0" fontId="18" fillId="3" borderId="156" xfId="3" applyFont="1" applyFill="1" applyBorder="1" applyAlignment="1">
      <alignment horizontal="center"/>
    </xf>
    <xf numFmtId="0" fontId="14" fillId="2" borderId="159" xfId="3" applyFont="1" applyFill="1" applyBorder="1" applyAlignment="1">
      <alignment horizontal="left"/>
    </xf>
    <xf numFmtId="0" fontId="13" fillId="2" borderId="67" xfId="3" applyFill="1" applyBorder="1" applyAlignment="1"/>
    <xf numFmtId="0" fontId="13" fillId="2" borderId="160" xfId="3" applyFill="1" applyBorder="1" applyAlignment="1"/>
    <xf numFmtId="0" fontId="29" fillId="2" borderId="159" xfId="3" applyFont="1" applyFill="1" applyBorder="1" applyAlignment="1">
      <alignment horizontal="left"/>
    </xf>
    <xf numFmtId="170" fontId="13" fillId="2" borderId="70" xfId="3" applyNumberFormat="1" applyFill="1" applyBorder="1" applyAlignment="1"/>
    <xf numFmtId="3" fontId="13" fillId="2" borderId="70" xfId="3" applyNumberFormat="1" applyFill="1" applyBorder="1" applyAlignment="1"/>
    <xf numFmtId="170" fontId="14" fillId="2" borderId="160" xfId="3" applyNumberFormat="1" applyFont="1" applyFill="1" applyBorder="1" applyAlignment="1"/>
    <xf numFmtId="0" fontId="13" fillId="2" borderId="161" xfId="3" applyFill="1" applyBorder="1"/>
    <xf numFmtId="9" fontId="36" fillId="2" borderId="118" xfId="24" applyFont="1" applyFill="1" applyBorder="1" applyAlignment="1">
      <alignment horizontal="center"/>
    </xf>
    <xf numFmtId="0" fontId="13" fillId="2" borderId="118" xfId="3" applyFill="1" applyBorder="1"/>
    <xf numFmtId="9" fontId="36" fillId="2" borderId="162" xfId="24" applyFont="1" applyFill="1" applyBorder="1" applyAlignment="1">
      <alignment horizontal="center"/>
    </xf>
    <xf numFmtId="0" fontId="13" fillId="2" borderId="159" xfId="3" applyFill="1" applyBorder="1"/>
    <xf numFmtId="9" fontId="36" fillId="2" borderId="70" xfId="24" applyFont="1" applyFill="1" applyBorder="1" applyAlignment="1">
      <alignment horizontal="center"/>
    </xf>
    <xf numFmtId="0" fontId="13" fillId="2" borderId="70" xfId="3" applyFill="1" applyBorder="1"/>
    <xf numFmtId="9" fontId="36" fillId="2" borderId="160" xfId="24" applyFont="1" applyFill="1" applyBorder="1" applyAlignment="1">
      <alignment horizontal="center"/>
    </xf>
    <xf numFmtId="169" fontId="13" fillId="2" borderId="70" xfId="3" applyNumberFormat="1" applyFill="1" applyBorder="1" applyAlignment="1"/>
    <xf numFmtId="3" fontId="14" fillId="2" borderId="160" xfId="3" applyNumberFormat="1" applyFont="1" applyFill="1" applyBorder="1" applyAlignment="1"/>
    <xf numFmtId="0" fontId="13" fillId="2" borderId="161" xfId="3" applyFill="1" applyBorder="1" applyAlignment="1">
      <alignment horizontal="left"/>
    </xf>
    <xf numFmtId="0" fontId="13" fillId="2" borderId="118" xfId="3" applyFill="1" applyBorder="1" applyAlignment="1"/>
    <xf numFmtId="0" fontId="14" fillId="2" borderId="163" xfId="3" applyFont="1" applyFill="1" applyBorder="1" applyAlignment="1">
      <alignment horizontal="center"/>
    </xf>
    <xf numFmtId="170" fontId="14" fillId="2" borderId="122" xfId="3" applyNumberFormat="1" applyFont="1" applyFill="1" applyBorder="1" applyAlignment="1"/>
    <xf numFmtId="3" fontId="14" fillId="2" borderId="122" xfId="3" applyNumberFormat="1" applyFont="1" applyFill="1" applyBorder="1" applyAlignment="1"/>
    <xf numFmtId="170" fontId="25" fillId="2" borderId="164" xfId="3" applyNumberFormat="1" applyFont="1" applyFill="1" applyBorder="1" applyAlignment="1"/>
    <xf numFmtId="0" fontId="13" fillId="2" borderId="165" xfId="3" applyFill="1" applyBorder="1"/>
    <xf numFmtId="9" fontId="36" fillId="2" borderId="166" xfId="24" applyFont="1" applyFill="1" applyBorder="1" applyAlignment="1">
      <alignment horizontal="center"/>
    </xf>
    <xf numFmtId="0" fontId="13" fillId="2" borderId="167" xfId="3" applyFill="1" applyBorder="1"/>
    <xf numFmtId="164" fontId="13" fillId="2" borderId="0" xfId="3" applyNumberFormat="1" applyFill="1"/>
    <xf numFmtId="3" fontId="13" fillId="2" borderId="0" xfId="3" applyNumberFormat="1" applyFill="1"/>
    <xf numFmtId="0" fontId="14" fillId="2" borderId="159" xfId="3" applyFont="1" applyFill="1" applyBorder="1" applyAlignment="1">
      <alignment horizontal="center"/>
    </xf>
    <xf numFmtId="3" fontId="36" fillId="2" borderId="118" xfId="24" applyNumberFormat="1" applyFont="1" applyFill="1" applyBorder="1" applyAlignment="1">
      <alignment horizontal="center"/>
    </xf>
    <xf numFmtId="169" fontId="13" fillId="2" borderId="118" xfId="3" applyNumberFormat="1" applyFill="1" applyBorder="1"/>
    <xf numFmtId="3" fontId="36" fillId="2" borderId="70" xfId="24" applyNumberFormat="1" applyFont="1" applyFill="1" applyBorder="1" applyAlignment="1">
      <alignment horizontal="center"/>
    </xf>
    <xf numFmtId="169" fontId="13" fillId="2" borderId="70" xfId="3" applyNumberFormat="1" applyFill="1" applyBorder="1"/>
    <xf numFmtId="3" fontId="14" fillId="2" borderId="70" xfId="3" applyNumberFormat="1" applyFont="1" applyFill="1" applyBorder="1" applyAlignment="1"/>
    <xf numFmtId="3" fontId="25" fillId="2" borderId="160" xfId="3" applyNumberFormat="1" applyFont="1" applyFill="1" applyBorder="1" applyAlignment="1"/>
    <xf numFmtId="9" fontId="36" fillId="2" borderId="166" xfId="24" applyNumberFormat="1" applyFont="1" applyFill="1" applyBorder="1" applyAlignment="1">
      <alignment horizontal="center"/>
    </xf>
    <xf numFmtId="43" fontId="0" fillId="2" borderId="0" xfId="0" applyNumberFormat="1" applyFill="1"/>
    <xf numFmtId="0" fontId="37" fillId="2" borderId="0" xfId="3" applyFont="1" applyFill="1"/>
    <xf numFmtId="0" fontId="18" fillId="3" borderId="168" xfId="3" applyFont="1" applyFill="1" applyBorder="1" applyAlignment="1">
      <alignment horizontal="center"/>
    </xf>
    <xf numFmtId="0" fontId="18" fillId="3" borderId="172" xfId="3" applyFont="1" applyFill="1" applyBorder="1" applyAlignment="1">
      <alignment horizontal="center"/>
    </xf>
    <xf numFmtId="0" fontId="14" fillId="2" borderId="26" xfId="3" applyFont="1" applyFill="1" applyBorder="1" applyAlignment="1">
      <alignment horizontal="left"/>
    </xf>
    <xf numFmtId="0" fontId="13" fillId="2" borderId="27" xfId="3" applyFill="1" applyBorder="1" applyAlignment="1"/>
    <xf numFmtId="0" fontId="29" fillId="2" borderId="32" xfId="3" applyFont="1" applyFill="1" applyBorder="1" applyAlignment="1">
      <alignment horizontal="left"/>
    </xf>
    <xf numFmtId="0" fontId="13" fillId="2" borderId="146" xfId="3" applyFill="1" applyBorder="1"/>
    <xf numFmtId="9" fontId="1" fillId="2" borderId="118" xfId="24" applyFont="1" applyFill="1" applyBorder="1"/>
    <xf numFmtId="0" fontId="13" fillId="2" borderId="145" xfId="3" applyFill="1" applyBorder="1"/>
    <xf numFmtId="9" fontId="1" fillId="2" borderId="122" xfId="24" applyFont="1" applyFill="1" applyBorder="1"/>
    <xf numFmtId="0" fontId="13" fillId="2" borderId="176" xfId="3" applyFill="1" applyBorder="1"/>
    <xf numFmtId="9" fontId="36" fillId="2" borderId="150" xfId="24" applyFont="1" applyFill="1" applyBorder="1" applyAlignment="1">
      <alignment horizontal="center"/>
    </xf>
    <xf numFmtId="0" fontId="13" fillId="2" borderId="146" xfId="3" applyFill="1" applyBorder="1" applyAlignment="1">
      <alignment horizontal="left"/>
    </xf>
    <xf numFmtId="0" fontId="14" fillId="2" borderId="32" xfId="3" applyFont="1" applyFill="1" applyBorder="1" applyAlignment="1">
      <alignment horizontal="center"/>
    </xf>
    <xf numFmtId="170" fontId="14" fillId="2" borderId="70" xfId="3" applyNumberFormat="1" applyFont="1" applyFill="1" applyBorder="1" applyAlignment="1"/>
    <xf numFmtId="9" fontId="36" fillId="2" borderId="44" xfId="24" applyFont="1" applyFill="1" applyBorder="1" applyAlignment="1">
      <alignment horizontal="center"/>
    </xf>
    <xf numFmtId="0" fontId="13" fillId="2" borderId="40" xfId="3" applyFill="1" applyBorder="1"/>
    <xf numFmtId="9" fontId="1" fillId="2" borderId="0" xfId="24" applyFont="1" applyFill="1"/>
    <xf numFmtId="2" fontId="13" fillId="2" borderId="0" xfId="3" applyNumberFormat="1" applyFill="1"/>
    <xf numFmtId="0" fontId="5" fillId="2" borderId="0" xfId="20" applyFont="1" applyFill="1" applyAlignment="1"/>
    <xf numFmtId="0" fontId="13" fillId="0" borderId="0" xfId="20" applyAlignment="1"/>
    <xf numFmtId="0" fontId="13" fillId="2" borderId="0" xfId="20" applyFill="1"/>
    <xf numFmtId="0" fontId="13" fillId="2" borderId="0" xfId="20" applyFill="1" applyAlignment="1"/>
    <xf numFmtId="0" fontId="35" fillId="2" borderId="0" xfId="20" applyFont="1" applyFill="1"/>
    <xf numFmtId="0" fontId="38" fillId="2" borderId="0" xfId="20" applyFont="1" applyFill="1"/>
    <xf numFmtId="0" fontId="35" fillId="2" borderId="0" xfId="20" applyFont="1" applyFill="1" applyAlignment="1"/>
    <xf numFmtId="0" fontId="38" fillId="2" borderId="0" xfId="20" applyFont="1" applyFill="1" applyAlignment="1"/>
    <xf numFmtId="0" fontId="18" fillId="3" borderId="108" xfId="20" applyFont="1" applyFill="1" applyBorder="1" applyAlignment="1">
      <alignment horizontal="center" vertical="center"/>
    </xf>
    <xf numFmtId="0" fontId="18" fillId="3" borderId="141" xfId="20" applyFont="1" applyFill="1" applyBorder="1" applyAlignment="1">
      <alignment horizontal="center" vertical="center" wrapText="1"/>
    </xf>
    <xf numFmtId="0" fontId="18" fillId="3" borderId="119" xfId="20" applyFont="1" applyFill="1" applyBorder="1" applyAlignment="1">
      <alignment horizontal="center" vertical="center" wrapText="1"/>
    </xf>
    <xf numFmtId="0" fontId="18" fillId="3" borderId="35" xfId="20" applyFont="1" applyFill="1" applyBorder="1" applyAlignment="1">
      <alignment horizontal="center" vertical="center" wrapText="1"/>
    </xf>
    <xf numFmtId="0" fontId="18" fillId="3" borderId="178" xfId="20" applyFont="1" applyFill="1" applyBorder="1" applyAlignment="1">
      <alignment horizontal="center" vertical="center" wrapText="1"/>
    </xf>
    <xf numFmtId="0" fontId="18" fillId="3" borderId="110" xfId="20" applyFont="1" applyFill="1" applyBorder="1" applyAlignment="1">
      <alignment horizontal="center" vertical="center"/>
    </xf>
    <xf numFmtId="0" fontId="13" fillId="2" borderId="51" xfId="2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173" fontId="13" fillId="2" borderId="76" xfId="1" applyNumberFormat="1" applyFont="1" applyFill="1" applyBorder="1" applyAlignment="1">
      <alignment horizontal="right"/>
    </xf>
    <xf numFmtId="173" fontId="13" fillId="2" borderId="8" xfId="1" applyNumberFormat="1" applyFont="1" applyFill="1" applyBorder="1" applyAlignment="1">
      <alignment horizontal="right"/>
    </xf>
    <xf numFmtId="173" fontId="13" fillId="2" borderId="75" xfId="1" applyNumberFormat="1" applyFont="1" applyFill="1" applyBorder="1" applyAlignment="1">
      <alignment horizontal="right"/>
    </xf>
    <xf numFmtId="173" fontId="13" fillId="2" borderId="7" xfId="1" applyNumberFormat="1" applyFont="1" applyFill="1" applyBorder="1" applyAlignment="1">
      <alignment horizontal="right"/>
    </xf>
    <xf numFmtId="173" fontId="13" fillId="2" borderId="50" xfId="1" applyNumberFormat="1" applyFont="1" applyFill="1" applyBorder="1" applyAlignment="1">
      <alignment horizontal="right"/>
    </xf>
    <xf numFmtId="173" fontId="13" fillId="2" borderId="179" xfId="1" applyNumberFormat="1" applyFont="1" applyFill="1" applyBorder="1" applyAlignment="1">
      <alignment horizontal="right"/>
    </xf>
    <xf numFmtId="173" fontId="14" fillId="2" borderId="50" xfId="20" applyNumberFormat="1" applyFont="1" applyFill="1" applyBorder="1" applyAlignment="1">
      <alignment horizontal="right"/>
    </xf>
    <xf numFmtId="173" fontId="39" fillId="2" borderId="76" xfId="1" applyNumberFormat="1" applyFont="1" applyFill="1" applyBorder="1" applyAlignment="1">
      <alignment horizontal="right"/>
    </xf>
    <xf numFmtId="173" fontId="39" fillId="2" borderId="8" xfId="1" applyNumberFormat="1" applyFont="1" applyFill="1" applyBorder="1" applyAlignment="1">
      <alignment horizontal="right"/>
    </xf>
    <xf numFmtId="173" fontId="39" fillId="2" borderId="75" xfId="1" applyNumberFormat="1" applyFont="1" applyFill="1" applyBorder="1" applyAlignment="1">
      <alignment horizontal="right"/>
    </xf>
    <xf numFmtId="173" fontId="39" fillId="2" borderId="7" xfId="1" applyNumberFormat="1" applyFont="1" applyFill="1" applyBorder="1" applyAlignment="1">
      <alignment horizontal="right"/>
    </xf>
    <xf numFmtId="173" fontId="39" fillId="2" borderId="50" xfId="1" applyNumberFormat="1" applyFont="1" applyFill="1" applyBorder="1" applyAlignment="1">
      <alignment horizontal="right"/>
    </xf>
    <xf numFmtId="173" fontId="39" fillId="2" borderId="179" xfId="1" applyNumberFormat="1" applyFont="1" applyFill="1" applyBorder="1" applyAlignment="1">
      <alignment horizontal="right"/>
    </xf>
    <xf numFmtId="173" fontId="14" fillId="2" borderId="180" xfId="20" applyNumberFormat="1" applyFont="1" applyFill="1" applyBorder="1" applyAlignment="1">
      <alignment horizontal="right"/>
    </xf>
    <xf numFmtId="0" fontId="13" fillId="2" borderId="0" xfId="20" applyFont="1" applyFill="1" applyAlignment="1">
      <alignment wrapText="1"/>
    </xf>
    <xf numFmtId="173" fontId="39" fillId="2" borderId="76" xfId="1" applyNumberFormat="1" applyFont="1" applyFill="1" applyBorder="1" applyAlignment="1">
      <alignment horizontal="right" wrapText="1"/>
    </xf>
    <xf numFmtId="173" fontId="39" fillId="2" borderId="8" xfId="1" applyNumberFormat="1" applyFont="1" applyFill="1" applyBorder="1" applyAlignment="1">
      <alignment horizontal="right" wrapText="1"/>
    </xf>
    <xf numFmtId="173" fontId="39" fillId="2" borderId="75" xfId="1" applyNumberFormat="1" applyFont="1" applyFill="1" applyBorder="1" applyAlignment="1">
      <alignment horizontal="right" wrapText="1"/>
    </xf>
    <xf numFmtId="173" fontId="39" fillId="2" borderId="50" xfId="1" applyNumberFormat="1" applyFont="1" applyFill="1" applyBorder="1" applyAlignment="1">
      <alignment horizontal="right" wrapText="1"/>
    </xf>
    <xf numFmtId="173" fontId="39" fillId="2" borderId="179" xfId="1" applyNumberFormat="1" applyFont="1" applyFill="1" applyBorder="1" applyAlignment="1">
      <alignment horizontal="right" wrapText="1"/>
    </xf>
    <xf numFmtId="173" fontId="14" fillId="2" borderId="50" xfId="20" applyNumberFormat="1" applyFont="1" applyFill="1" applyBorder="1" applyAlignment="1">
      <alignment horizontal="right" wrapText="1"/>
    </xf>
    <xf numFmtId="173" fontId="39" fillId="2" borderId="76" xfId="1" applyNumberFormat="1" applyFont="1" applyFill="1" applyBorder="1" applyAlignment="1">
      <alignment horizontal="right" vertical="center"/>
    </xf>
    <xf numFmtId="173" fontId="39" fillId="2" borderId="8" xfId="1" applyNumberFormat="1" applyFont="1" applyFill="1" applyBorder="1" applyAlignment="1">
      <alignment horizontal="right" vertical="center"/>
    </xf>
    <xf numFmtId="173" fontId="39" fillId="2" borderId="75" xfId="1" applyNumberFormat="1" applyFont="1" applyFill="1" applyBorder="1" applyAlignment="1">
      <alignment horizontal="right" vertical="center"/>
    </xf>
    <xf numFmtId="173" fontId="39" fillId="2" borderId="50" xfId="1" applyNumberFormat="1" applyFont="1" applyFill="1" applyBorder="1" applyAlignment="1">
      <alignment horizontal="right" vertical="center"/>
    </xf>
    <xf numFmtId="173" fontId="39" fillId="2" borderId="179" xfId="1" applyNumberFormat="1" applyFont="1" applyFill="1" applyBorder="1" applyAlignment="1">
      <alignment horizontal="right" vertical="center"/>
    </xf>
    <xf numFmtId="173" fontId="14" fillId="2" borderId="50" xfId="20" applyNumberFormat="1" applyFont="1" applyFill="1" applyBorder="1" applyAlignment="1">
      <alignment horizontal="right" vertical="center"/>
    </xf>
    <xf numFmtId="173" fontId="13" fillId="2" borderId="8" xfId="1" applyNumberFormat="1" applyFont="1" applyFill="1" applyBorder="1" applyAlignment="1">
      <alignment horizontal="right" vertical="center"/>
    </xf>
    <xf numFmtId="173" fontId="13" fillId="2" borderId="7" xfId="1" applyNumberFormat="1" applyFont="1" applyFill="1" applyBorder="1"/>
    <xf numFmtId="173" fontId="13" fillId="2" borderId="8" xfId="1" applyNumberFormat="1" applyFont="1" applyFill="1" applyBorder="1"/>
    <xf numFmtId="173" fontId="13" fillId="2" borderId="75" xfId="1" applyNumberFormat="1" applyFont="1" applyFill="1" applyBorder="1"/>
    <xf numFmtId="173" fontId="13" fillId="2" borderId="50" xfId="1" applyNumberFormat="1" applyFont="1" applyFill="1" applyBorder="1"/>
    <xf numFmtId="173" fontId="13" fillId="2" borderId="181" xfId="1" applyNumberFormat="1" applyFont="1" applyFill="1" applyBorder="1"/>
    <xf numFmtId="0" fontId="13" fillId="2" borderId="8" xfId="0" applyFont="1" applyFill="1" applyBorder="1" applyAlignment="1">
      <alignment vertical="center" wrapText="1"/>
    </xf>
    <xf numFmtId="0" fontId="13" fillId="2" borderId="0" xfId="20" applyFont="1" applyFill="1"/>
    <xf numFmtId="0" fontId="13" fillId="0" borderId="0" xfId="20" applyFont="1"/>
    <xf numFmtId="173" fontId="39" fillId="2" borderId="184" xfId="8" applyNumberFormat="1" applyFont="1" applyFill="1" applyBorder="1" applyAlignment="1">
      <alignment horizontal="right"/>
    </xf>
    <xf numFmtId="173" fontId="39" fillId="2" borderId="185" xfId="8" applyNumberFormat="1" applyFont="1" applyFill="1" applyBorder="1" applyAlignment="1">
      <alignment horizontal="right"/>
    </xf>
    <xf numFmtId="173" fontId="39" fillId="2" borderId="186" xfId="8" applyNumberFormat="1" applyFont="1" applyFill="1" applyBorder="1" applyAlignment="1">
      <alignment horizontal="right"/>
    </xf>
    <xf numFmtId="173" fontId="39" fillId="2" borderId="187" xfId="8" applyNumberFormat="1" applyFont="1" applyFill="1" applyBorder="1" applyAlignment="1">
      <alignment horizontal="right"/>
    </xf>
    <xf numFmtId="173" fontId="39" fillId="2" borderId="188" xfId="8" applyNumberFormat="1" applyFont="1" applyFill="1" applyBorder="1" applyAlignment="1">
      <alignment horizontal="right"/>
    </xf>
    <xf numFmtId="173" fontId="39" fillId="2" borderId="189" xfId="8" applyNumberFormat="1" applyFont="1" applyFill="1" applyBorder="1" applyAlignment="1">
      <alignment horizontal="right"/>
    </xf>
    <xf numFmtId="173" fontId="40" fillId="2" borderId="188" xfId="8" applyNumberFormat="1" applyFont="1" applyFill="1" applyBorder="1" applyAlignment="1">
      <alignment horizontal="right"/>
    </xf>
    <xf numFmtId="173" fontId="39" fillId="2" borderId="191" xfId="20" applyNumberFormat="1" applyFont="1" applyFill="1" applyBorder="1" applyAlignment="1">
      <alignment horizontal="center"/>
    </xf>
    <xf numFmtId="4" fontId="13" fillId="2" borderId="0" xfId="20" applyNumberFormat="1" applyFont="1" applyFill="1"/>
    <xf numFmtId="0" fontId="39" fillId="2" borderId="0" xfId="20" applyFont="1" applyFill="1" applyBorder="1"/>
    <xf numFmtId="4" fontId="39" fillId="2" borderId="0" xfId="8" applyNumberFormat="1" applyFont="1" applyFill="1" applyBorder="1" applyAlignment="1">
      <alignment horizontal="center"/>
    </xf>
    <xf numFmtId="4" fontId="13" fillId="2" borderId="0" xfId="20" applyNumberFormat="1" applyFont="1" applyFill="1" applyBorder="1" applyAlignment="1">
      <alignment horizontal="center"/>
    </xf>
    <xf numFmtId="4" fontId="39" fillId="2" borderId="0" xfId="20" applyNumberFormat="1" applyFont="1" applyFill="1" applyBorder="1" applyAlignment="1">
      <alignment horizontal="center"/>
    </xf>
    <xf numFmtId="0" fontId="13" fillId="2" borderId="0" xfId="11" applyFill="1"/>
    <xf numFmtId="0" fontId="13" fillId="0" borderId="0" xfId="11"/>
    <xf numFmtId="0" fontId="13" fillId="2" borderId="0" xfId="11" applyFill="1" applyAlignment="1">
      <alignment horizontal="left"/>
    </xf>
    <xf numFmtId="4" fontId="0" fillId="0" borderId="0" xfId="0" applyNumberFormat="1"/>
    <xf numFmtId="0" fontId="41" fillId="2" borderId="0" xfId="3" applyFont="1" applyFill="1"/>
    <xf numFmtId="0" fontId="38" fillId="2" borderId="0" xfId="3" applyFont="1" applyFill="1"/>
    <xf numFmtId="0" fontId="9" fillId="2" borderId="0" xfId="3" applyFont="1" applyFill="1" applyAlignment="1">
      <alignment vertical="center"/>
    </xf>
    <xf numFmtId="0" fontId="10" fillId="3" borderId="192" xfId="3" applyFont="1" applyFill="1" applyBorder="1" applyAlignment="1">
      <alignment horizontal="center" vertical="center"/>
    </xf>
    <xf numFmtId="0" fontId="10" fillId="3" borderId="141" xfId="3" applyFont="1" applyFill="1" applyBorder="1" applyAlignment="1">
      <alignment horizontal="center" vertical="center"/>
    </xf>
    <xf numFmtId="0" fontId="10" fillId="3" borderId="119" xfId="3" applyFont="1" applyFill="1" applyBorder="1" applyAlignment="1">
      <alignment horizontal="center" vertical="center"/>
    </xf>
    <xf numFmtId="0" fontId="10" fillId="3" borderId="108" xfId="3" applyFont="1" applyFill="1" applyBorder="1" applyAlignment="1">
      <alignment horizontal="center" vertical="center"/>
    </xf>
    <xf numFmtId="0" fontId="10" fillId="3" borderId="122" xfId="3" applyFont="1" applyFill="1" applyBorder="1" applyAlignment="1">
      <alignment horizontal="center" vertical="center"/>
    </xf>
    <xf numFmtId="0" fontId="10" fillId="3" borderId="193" xfId="3" applyFont="1" applyFill="1" applyBorder="1" applyAlignment="1">
      <alignment horizontal="center" vertical="center"/>
    </xf>
    <xf numFmtId="0" fontId="38" fillId="2" borderId="152" xfId="3" applyFont="1" applyFill="1" applyBorder="1" applyAlignment="1">
      <alignment horizontal="center"/>
    </xf>
    <xf numFmtId="0" fontId="9" fillId="0" borderId="8" xfId="0" applyFont="1" applyFill="1" applyBorder="1" applyAlignment="1">
      <alignment vertical="center"/>
    </xf>
    <xf numFmtId="173" fontId="39" fillId="2" borderId="76" xfId="1" applyNumberFormat="1" applyFont="1" applyFill="1" applyBorder="1" applyAlignment="1">
      <alignment horizontal="right" indent="1"/>
    </xf>
    <xf numFmtId="173" fontId="13" fillId="2" borderId="8" xfId="1" applyNumberFormat="1" applyFont="1" applyFill="1" applyBorder="1" applyAlignment="1">
      <alignment horizontal="right" indent="1"/>
    </xf>
    <xf numFmtId="4" fontId="38" fillId="2" borderId="194" xfId="5" applyNumberFormat="1" applyFont="1" applyFill="1" applyBorder="1" applyAlignment="1">
      <alignment horizontal="right" indent="1"/>
    </xf>
    <xf numFmtId="4" fontId="38" fillId="2" borderId="195" xfId="5" applyNumberFormat="1" applyFont="1" applyFill="1" applyBorder="1" applyAlignment="1">
      <alignment horizontal="right" indent="1"/>
    </xf>
    <xf numFmtId="173" fontId="13" fillId="2" borderId="196" xfId="1" applyNumberFormat="1" applyFont="1" applyFill="1" applyBorder="1" applyAlignment="1">
      <alignment horizontal="right" indent="1"/>
    </xf>
    <xf numFmtId="4" fontId="38" fillId="2" borderId="197" xfId="5" applyNumberFormat="1" applyFont="1" applyFill="1" applyBorder="1" applyAlignment="1">
      <alignment horizontal="right" indent="1"/>
    </xf>
    <xf numFmtId="4" fontId="35" fillId="2" borderId="198" xfId="5" applyNumberFormat="1" applyFont="1" applyFill="1" applyBorder="1" applyAlignment="1">
      <alignment horizontal="right" indent="1"/>
    </xf>
    <xf numFmtId="0" fontId="38" fillId="2" borderId="51" xfId="3" applyFont="1" applyFill="1" applyBorder="1" applyAlignment="1">
      <alignment horizontal="center"/>
    </xf>
    <xf numFmtId="0" fontId="9" fillId="0" borderId="199" xfId="0" applyFont="1" applyFill="1" applyBorder="1" applyAlignment="1">
      <alignment vertical="center"/>
    </xf>
    <xf numFmtId="4" fontId="38" fillId="2" borderId="76" xfId="5" applyNumberFormat="1" applyFont="1" applyFill="1" applyBorder="1" applyAlignment="1">
      <alignment horizontal="right" indent="1"/>
    </xf>
    <xf numFmtId="4" fontId="38" fillId="2" borderId="9" xfId="5" applyNumberFormat="1" applyFont="1" applyFill="1" applyBorder="1" applyAlignment="1">
      <alignment horizontal="right" indent="1"/>
    </xf>
    <xf numFmtId="4" fontId="38" fillId="2" borderId="200" xfId="5" applyNumberFormat="1" applyFont="1" applyFill="1" applyBorder="1" applyAlignment="1">
      <alignment horizontal="right" indent="1"/>
    </xf>
    <xf numFmtId="4" fontId="38" fillId="2" borderId="8" xfId="5" applyNumberFormat="1" applyFont="1" applyFill="1" applyBorder="1" applyAlignment="1">
      <alignment horizontal="right" indent="1"/>
    </xf>
    <xf numFmtId="4" fontId="35" fillId="2" borderId="180" xfId="5" applyNumberFormat="1" applyFont="1" applyFill="1" applyBorder="1" applyAlignment="1">
      <alignment horizontal="right" indent="1"/>
    </xf>
    <xf numFmtId="0" fontId="9" fillId="0" borderId="17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4" fontId="9" fillId="2" borderId="76" xfId="3" applyNumberFormat="1" applyFont="1" applyFill="1" applyBorder="1" applyAlignment="1">
      <alignment horizontal="right" indent="1"/>
    </xf>
    <xf numFmtId="4" fontId="38" fillId="2" borderId="7" xfId="5" applyNumberFormat="1" applyFont="1" applyFill="1" applyBorder="1" applyAlignment="1">
      <alignment horizontal="right" indent="1"/>
    </xf>
    <xf numFmtId="4" fontId="9" fillId="2" borderId="9" xfId="3" applyNumberFormat="1" applyFont="1" applyFill="1" applyBorder="1" applyAlignment="1">
      <alignment horizontal="right" indent="1"/>
    </xf>
    <xf numFmtId="4" fontId="9" fillId="2" borderId="7" xfId="3" applyNumberFormat="1" applyFont="1" applyFill="1" applyBorder="1" applyAlignment="1">
      <alignment horizontal="right" indent="1"/>
    </xf>
    <xf numFmtId="4" fontId="9" fillId="2" borderId="75" xfId="3" applyNumberFormat="1" applyFont="1" applyFill="1" applyBorder="1" applyAlignment="1">
      <alignment horizontal="right" indent="1"/>
    </xf>
    <xf numFmtId="0" fontId="9" fillId="0" borderId="22" xfId="0" applyFont="1" applyFill="1" applyBorder="1" applyAlignment="1">
      <alignment vertical="center"/>
    </xf>
    <xf numFmtId="173" fontId="38" fillId="2" borderId="201" xfId="5" applyNumberFormat="1" applyFont="1" applyFill="1" applyBorder="1" applyAlignment="1">
      <alignment horizontal="right" indent="1"/>
    </xf>
    <xf numFmtId="173" fontId="38" fillId="2" borderId="188" xfId="5" applyNumberFormat="1" applyFont="1" applyFill="1" applyBorder="1" applyAlignment="1">
      <alignment horizontal="right" indent="1"/>
    </xf>
    <xf numFmtId="173" fontId="42" fillId="2" borderId="202" xfId="5" applyNumberFormat="1" applyFont="1" applyFill="1" applyBorder="1" applyAlignment="1">
      <alignment horizontal="right" indent="1"/>
    </xf>
    <xf numFmtId="4" fontId="38" fillId="2" borderId="191" xfId="3" applyNumberFormat="1" applyFont="1" applyFill="1" applyBorder="1"/>
    <xf numFmtId="0" fontId="4" fillId="2" borderId="0" xfId="3" applyFont="1" applyFill="1" applyAlignment="1">
      <alignment horizontal="center"/>
    </xf>
    <xf numFmtId="0" fontId="4" fillId="2" borderId="0" xfId="3" applyFont="1" applyFill="1"/>
    <xf numFmtId="4" fontId="9" fillId="2" borderId="0" xfId="3" applyNumberFormat="1" applyFont="1" applyFill="1"/>
    <xf numFmtId="0" fontId="13" fillId="2" borderId="0" xfId="11" applyFill="1" applyBorder="1"/>
    <xf numFmtId="9" fontId="9" fillId="2" borderId="0" xfId="25" applyFont="1" applyFill="1" applyBorder="1"/>
    <xf numFmtId="0" fontId="38" fillId="2" borderId="0" xfId="11" applyFont="1" applyFill="1"/>
    <xf numFmtId="0" fontId="43" fillId="2" borderId="0" xfId="11" applyFont="1" applyFill="1"/>
    <xf numFmtId="0" fontId="9" fillId="2" borderId="0" xfId="11" applyFont="1" applyFill="1"/>
    <xf numFmtId="4" fontId="38" fillId="2" borderId="0" xfId="11" applyNumberFormat="1" applyFont="1" applyFill="1"/>
    <xf numFmtId="0" fontId="17" fillId="3" borderId="209" xfId="11" applyFont="1" applyFill="1" applyBorder="1" applyAlignment="1">
      <alignment horizontal="center" vertical="center"/>
    </xf>
    <xf numFmtId="0" fontId="44" fillId="2" borderId="159" xfId="11" applyFont="1" applyFill="1" applyBorder="1" applyAlignment="1">
      <alignment vertical="center"/>
    </xf>
    <xf numFmtId="0" fontId="38" fillId="2" borderId="0" xfId="11" applyFont="1" applyFill="1" applyBorder="1" applyAlignment="1">
      <alignment horizontal="center" vertical="center"/>
    </xf>
    <xf numFmtId="173" fontId="44" fillId="2" borderId="70" xfId="5" applyNumberFormat="1" applyFont="1" applyFill="1" applyBorder="1" applyAlignment="1">
      <alignment horizontal="right" vertical="center"/>
    </xf>
    <xf numFmtId="173" fontId="44" fillId="2" borderId="73" xfId="5" applyNumberFormat="1" applyFont="1" applyFill="1" applyBorder="1" applyAlignment="1">
      <alignment horizontal="right" vertical="center"/>
    </xf>
    <xf numFmtId="4" fontId="13" fillId="0" borderId="0" xfId="11" applyNumberFormat="1"/>
    <xf numFmtId="0" fontId="44" fillId="2" borderId="210" xfId="11" applyFont="1" applyFill="1" applyBorder="1" applyAlignment="1">
      <alignment vertical="center"/>
    </xf>
    <xf numFmtId="0" fontId="38" fillId="2" borderId="211" xfId="11" applyFont="1" applyFill="1" applyBorder="1" applyAlignment="1">
      <alignment horizontal="center" vertical="center"/>
    </xf>
    <xf numFmtId="173" fontId="44" fillId="2" borderId="212" xfId="5" applyNumberFormat="1" applyFont="1" applyFill="1" applyBorder="1" applyAlignment="1">
      <alignment horizontal="right" vertical="center"/>
    </xf>
    <xf numFmtId="173" fontId="44" fillId="2" borderId="213" xfId="5" applyNumberFormat="1" applyFont="1" applyFill="1" applyBorder="1" applyAlignment="1">
      <alignment horizontal="right" vertical="center"/>
    </xf>
    <xf numFmtId="0" fontId="44" fillId="2" borderId="214" xfId="11" applyFont="1" applyFill="1" applyBorder="1" applyAlignment="1">
      <alignment vertical="center"/>
    </xf>
    <xf numFmtId="0" fontId="38" fillId="2" borderId="215" xfId="11" applyFont="1" applyFill="1" applyBorder="1" applyAlignment="1">
      <alignment horizontal="center" vertical="center"/>
    </xf>
    <xf numFmtId="4" fontId="9" fillId="2" borderId="0" xfId="11" applyNumberFormat="1" applyFont="1" applyFill="1"/>
    <xf numFmtId="0" fontId="18" fillId="3" borderId="26" xfId="3" applyFont="1" applyFill="1" applyBorder="1" applyAlignment="1">
      <alignment horizontal="right"/>
    </xf>
    <xf numFmtId="0" fontId="18" fillId="3" borderId="146" xfId="3" applyFont="1" applyFill="1" applyBorder="1" applyAlignment="1">
      <alignment horizontal="center"/>
    </xf>
    <xf numFmtId="0" fontId="14" fillId="2" borderId="32" xfId="3" applyFont="1" applyFill="1" applyBorder="1" applyAlignment="1">
      <alignment horizontal="left"/>
    </xf>
    <xf numFmtId="0" fontId="13" fillId="2" borderId="73" xfId="3" applyFill="1" applyBorder="1" applyAlignment="1"/>
    <xf numFmtId="0" fontId="13" fillId="2" borderId="222" xfId="3" applyFill="1" applyBorder="1" applyAlignment="1"/>
    <xf numFmtId="170" fontId="13" fillId="2" borderId="73" xfId="3" applyNumberFormat="1" applyFill="1" applyBorder="1" applyAlignment="1"/>
    <xf numFmtId="3" fontId="13" fillId="2" borderId="73" xfId="3" applyNumberFormat="1" applyFill="1" applyBorder="1" applyAlignment="1"/>
    <xf numFmtId="170" fontId="14" fillId="2" borderId="222" xfId="1" applyNumberFormat="1" applyFont="1" applyFill="1" applyBorder="1" applyAlignment="1"/>
    <xf numFmtId="9" fontId="36" fillId="2" borderId="73" xfId="24" applyFont="1" applyFill="1" applyBorder="1" applyAlignment="1">
      <alignment horizontal="center"/>
    </xf>
    <xf numFmtId="9" fontId="36" fillId="2" borderId="222" xfId="24" applyFont="1" applyFill="1" applyBorder="1" applyAlignment="1">
      <alignment horizontal="center"/>
    </xf>
    <xf numFmtId="169" fontId="13" fillId="2" borderId="73" xfId="3" applyNumberFormat="1" applyFill="1" applyBorder="1" applyAlignment="1"/>
    <xf numFmtId="3" fontId="14" fillId="2" borderId="222" xfId="3" applyNumberFormat="1" applyFont="1" applyFill="1" applyBorder="1" applyAlignment="1"/>
    <xf numFmtId="0" fontId="13" fillId="2" borderId="101" xfId="3" applyFill="1" applyBorder="1" applyAlignment="1">
      <alignment horizontal="left"/>
    </xf>
    <xf numFmtId="9" fontId="36" fillId="2" borderId="103" xfId="24" applyFont="1" applyFill="1" applyBorder="1" applyAlignment="1">
      <alignment horizontal="center"/>
    </xf>
    <xf numFmtId="0" fontId="13" fillId="2" borderId="103" xfId="3" applyFill="1" applyBorder="1" applyAlignment="1"/>
    <xf numFmtId="9" fontId="36" fillId="2" borderId="223" xfId="24" applyFont="1" applyFill="1" applyBorder="1" applyAlignment="1">
      <alignment horizontal="center"/>
    </xf>
    <xf numFmtId="170" fontId="14" fillId="2" borderId="73" xfId="3" applyNumberFormat="1" applyFont="1" applyFill="1" applyBorder="1" applyAlignment="1"/>
    <xf numFmtId="3" fontId="14" fillId="2" borderId="73" xfId="3" applyNumberFormat="1" applyFont="1" applyFill="1" applyBorder="1" applyAlignment="1"/>
    <xf numFmtId="170" fontId="25" fillId="2" borderId="222" xfId="3" applyNumberFormat="1" applyFont="1" applyFill="1" applyBorder="1" applyAlignment="1"/>
    <xf numFmtId="9" fontId="36" fillId="2" borderId="43" xfId="24" applyNumberFormat="1" applyFont="1" applyFill="1" applyBorder="1" applyAlignment="1">
      <alignment horizontal="center"/>
    </xf>
    <xf numFmtId="0" fontId="13" fillId="2" borderId="224" xfId="3" applyFill="1" applyBorder="1"/>
    <xf numFmtId="0" fontId="29" fillId="2" borderId="32" xfId="3" applyFont="1" applyFill="1" applyBorder="1" applyAlignment="1">
      <alignment horizontal="center"/>
    </xf>
    <xf numFmtId="170" fontId="14" fillId="2" borderId="222" xfId="3" applyNumberFormat="1" applyFont="1" applyFill="1" applyBorder="1" applyAlignment="1"/>
    <xf numFmtId="0" fontId="13" fillId="2" borderId="103" xfId="3" applyFill="1" applyBorder="1"/>
    <xf numFmtId="169" fontId="14" fillId="2" borderId="73" xfId="3" applyNumberFormat="1" applyFont="1" applyFill="1" applyBorder="1" applyAlignment="1"/>
    <xf numFmtId="9" fontId="36" fillId="2" borderId="43" xfId="24" applyFont="1" applyFill="1" applyBorder="1" applyAlignment="1">
      <alignment horizontal="center"/>
    </xf>
    <xf numFmtId="170" fontId="13" fillId="2" borderId="73" xfId="3" applyNumberFormat="1" applyFill="1" applyBorder="1" applyAlignment="1">
      <alignment horizontal="right" indent="2"/>
    </xf>
    <xf numFmtId="9" fontId="36" fillId="2" borderId="73" xfId="24" applyFont="1" applyFill="1" applyBorder="1" applyAlignment="1">
      <alignment horizontal="right"/>
    </xf>
    <xf numFmtId="9" fontId="36" fillId="2" borderId="103" xfId="24" applyFont="1" applyFill="1" applyBorder="1" applyAlignment="1">
      <alignment horizontal="right"/>
    </xf>
    <xf numFmtId="0" fontId="35" fillId="2" borderId="0" xfId="3" applyFont="1" applyFill="1" applyAlignment="1">
      <alignment horizontal="left"/>
    </xf>
    <xf numFmtId="0" fontId="13" fillId="0" borderId="0" xfId="3" applyAlignment="1">
      <alignment horizontal="center" vertical="center"/>
    </xf>
    <xf numFmtId="0" fontId="38" fillId="2" borderId="0" xfId="3" applyFont="1" applyFill="1" applyAlignment="1">
      <alignment vertical="center"/>
    </xf>
    <xf numFmtId="0" fontId="13" fillId="0" borderId="0" xfId="20"/>
    <xf numFmtId="0" fontId="41" fillId="2" borderId="0" xfId="3" applyFont="1" applyFill="1" applyAlignment="1">
      <alignment horizontal="left" vertical="center"/>
    </xf>
    <xf numFmtId="0" fontId="40" fillId="2" borderId="0" xfId="3" applyFont="1" applyFill="1" applyAlignment="1">
      <alignment horizontal="left" vertical="center"/>
    </xf>
    <xf numFmtId="0" fontId="38" fillId="2" borderId="0" xfId="3" applyFont="1" applyFill="1" applyAlignment="1">
      <alignment horizontal="center" vertical="center"/>
    </xf>
    <xf numFmtId="0" fontId="18" fillId="3" borderId="233" xfId="3" applyFont="1" applyFill="1" applyBorder="1" applyAlignment="1">
      <alignment horizontal="center" vertical="center"/>
    </xf>
    <xf numFmtId="0" fontId="18" fillId="3" borderId="115" xfId="3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horizontal="center"/>
    </xf>
    <xf numFmtId="0" fontId="13" fillId="2" borderId="139" xfId="20" applyFont="1" applyFill="1" applyBorder="1" applyAlignment="1">
      <alignment horizontal="center" vertical="center"/>
    </xf>
    <xf numFmtId="0" fontId="12" fillId="2" borderId="197" xfId="0" applyFont="1" applyFill="1" applyBorder="1" applyAlignment="1">
      <alignment horizontal="left" vertical="center" wrapText="1"/>
    </xf>
    <xf numFmtId="173" fontId="13" fillId="2" borderId="194" xfId="1" applyNumberFormat="1" applyFont="1" applyFill="1" applyBorder="1" applyAlignment="1">
      <alignment horizontal="right" vertical="center"/>
    </xf>
    <xf numFmtId="173" fontId="13" fillId="2" borderId="197" xfId="1" applyNumberFormat="1" applyFont="1" applyFill="1" applyBorder="1" applyAlignment="1">
      <alignment horizontal="right" vertical="center"/>
    </xf>
    <xf numFmtId="173" fontId="13" fillId="2" borderId="234" xfId="1" applyNumberFormat="1" applyFont="1" applyFill="1" applyBorder="1" applyAlignment="1">
      <alignment horizontal="right" vertical="center"/>
    </xf>
    <xf numFmtId="173" fontId="13" fillId="2" borderId="235" xfId="1" applyNumberFormat="1" applyFont="1" applyFill="1" applyBorder="1" applyAlignment="1">
      <alignment horizontal="right" vertical="center"/>
    </xf>
    <xf numFmtId="173" fontId="13" fillId="2" borderId="236" xfId="1" applyNumberFormat="1" applyFont="1" applyFill="1" applyBorder="1" applyAlignment="1">
      <alignment horizontal="right" vertical="center"/>
    </xf>
    <xf numFmtId="173" fontId="13" fillId="2" borderId="237" xfId="1" applyNumberFormat="1" applyFont="1" applyFill="1" applyBorder="1" applyAlignment="1">
      <alignment horizontal="right" vertical="center"/>
    </xf>
    <xf numFmtId="173" fontId="14" fillId="2" borderId="238" xfId="3" applyNumberFormat="1" applyFont="1" applyFill="1" applyBorder="1" applyAlignment="1">
      <alignment vertical="center"/>
    </xf>
    <xf numFmtId="10" fontId="45" fillId="2" borderId="0" xfId="24" applyNumberFormat="1" applyFont="1" applyFill="1"/>
    <xf numFmtId="0" fontId="13" fillId="2" borderId="54" xfId="20" applyFont="1" applyFill="1" applyBorder="1" applyAlignment="1">
      <alignment horizontal="center" vertical="center"/>
    </xf>
    <xf numFmtId="173" fontId="13" fillId="2" borderId="76" xfId="1" applyNumberFormat="1" applyFont="1" applyFill="1" applyBorder="1" applyAlignment="1">
      <alignment horizontal="right" vertical="center"/>
    </xf>
    <xf numFmtId="173" fontId="13" fillId="2" borderId="75" xfId="1" applyNumberFormat="1" applyFont="1" applyFill="1" applyBorder="1" applyAlignment="1">
      <alignment horizontal="right" vertical="center"/>
    </xf>
    <xf numFmtId="173" fontId="13" fillId="2" borderId="7" xfId="1" applyNumberFormat="1" applyFont="1" applyFill="1" applyBorder="1" applyAlignment="1">
      <alignment horizontal="right" vertical="center"/>
    </xf>
    <xf numFmtId="173" fontId="13" fillId="2" borderId="50" xfId="1" applyNumberFormat="1" applyFont="1" applyFill="1" applyBorder="1" applyAlignment="1">
      <alignment horizontal="right" vertical="center"/>
    </xf>
    <xf numFmtId="173" fontId="13" fillId="2" borderId="179" xfId="1" applyNumberFormat="1" applyFont="1" applyFill="1" applyBorder="1" applyAlignment="1">
      <alignment horizontal="right" vertical="center"/>
    </xf>
    <xf numFmtId="173" fontId="14" fillId="2" borderId="56" xfId="3" applyNumberFormat="1" applyFont="1" applyFill="1" applyBorder="1" applyAlignment="1">
      <alignment vertical="center"/>
    </xf>
    <xf numFmtId="0" fontId="13" fillId="2" borderId="0" xfId="3" applyFont="1" applyFill="1" applyAlignment="1">
      <alignment wrapText="1"/>
    </xf>
    <xf numFmtId="10" fontId="45" fillId="2" borderId="0" xfId="24" applyNumberFormat="1" applyFont="1" applyFill="1" applyAlignment="1">
      <alignment wrapText="1"/>
    </xf>
    <xf numFmtId="0" fontId="13" fillId="0" borderId="0" xfId="3" applyFont="1" applyAlignment="1">
      <alignment wrapText="1"/>
    </xf>
    <xf numFmtId="173" fontId="39" fillId="2" borderId="0" xfId="3" applyNumberFormat="1" applyFont="1" applyFill="1" applyBorder="1" applyAlignment="1">
      <alignment vertical="center"/>
    </xf>
    <xf numFmtId="0" fontId="13" fillId="2" borderId="0" xfId="3" applyFont="1" applyFill="1" applyAlignment="1">
      <alignment vertical="center"/>
    </xf>
    <xf numFmtId="4" fontId="13" fillId="2" borderId="0" xfId="3" applyNumberFormat="1" applyFont="1" applyFill="1" applyAlignment="1">
      <alignment vertical="center"/>
    </xf>
    <xf numFmtId="0" fontId="46" fillId="2" borderId="0" xfId="23" applyFont="1" applyFill="1" applyBorder="1" applyAlignment="1">
      <alignment vertical="center"/>
    </xf>
    <xf numFmtId="0" fontId="19" fillId="2" borderId="0" xfId="3" applyFont="1" applyFill="1" applyBorder="1" applyAlignment="1">
      <alignment vertical="center"/>
    </xf>
    <xf numFmtId="4" fontId="47" fillId="2" borderId="0" xfId="6" applyNumberFormat="1" applyFont="1" applyFill="1" applyBorder="1" applyAlignment="1">
      <alignment horizontal="center" vertical="center"/>
    </xf>
    <xf numFmtId="4" fontId="39" fillId="2" borderId="0" xfId="6" applyNumberFormat="1" applyFont="1" applyFill="1" applyBorder="1" applyAlignment="1">
      <alignment horizontal="center" vertical="center"/>
    </xf>
    <xf numFmtId="4" fontId="13" fillId="2" borderId="0" xfId="3" applyNumberFormat="1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vertical="center"/>
    </xf>
    <xf numFmtId="4" fontId="39" fillId="2" borderId="0" xfId="6" applyNumberFormat="1" applyFont="1" applyFill="1" applyBorder="1" applyAlignment="1">
      <alignment vertical="center"/>
    </xf>
    <xf numFmtId="0" fontId="19" fillId="2" borderId="0" xfId="20" applyFont="1" applyFill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9" fillId="2" borderId="0" xfId="20" applyFont="1" applyFill="1" applyAlignment="1">
      <alignment vertical="center"/>
    </xf>
    <xf numFmtId="0" fontId="19" fillId="2" borderId="0" xfId="3" applyFont="1" applyFill="1" applyAlignment="1">
      <alignment vertical="center"/>
    </xf>
    <xf numFmtId="0" fontId="35" fillId="2" borderId="0" xfId="3" applyFont="1" applyFill="1"/>
    <xf numFmtId="0" fontId="17" fillId="3" borderId="205" xfId="11" applyFont="1" applyFill="1" applyBorder="1" applyAlignment="1">
      <alignment horizontal="center" vertical="center"/>
    </xf>
    <xf numFmtId="0" fontId="32" fillId="3" borderId="119" xfId="3" applyFont="1" applyFill="1" applyBorder="1" applyAlignment="1">
      <alignment horizontal="center" vertical="center"/>
    </xf>
    <xf numFmtId="0" fontId="32" fillId="3" borderId="141" xfId="3" applyFont="1" applyFill="1" applyBorder="1" applyAlignment="1">
      <alignment horizontal="center" vertical="center"/>
    </xf>
    <xf numFmtId="0" fontId="10" fillId="3" borderId="240" xfId="3" applyFont="1" applyFill="1" applyBorder="1" applyAlignment="1">
      <alignment horizontal="center" vertical="center"/>
    </xf>
    <xf numFmtId="0" fontId="9" fillId="0" borderId="241" xfId="0" applyFont="1" applyFill="1" applyBorder="1" applyAlignment="1">
      <alignment vertical="center"/>
    </xf>
    <xf numFmtId="4" fontId="38" fillId="2" borderId="194" xfId="6" applyNumberFormat="1" applyFont="1" applyFill="1" applyBorder="1" applyAlignment="1">
      <alignment horizontal="right" indent="1"/>
    </xf>
    <xf numFmtId="4" fontId="38" fillId="2" borderId="195" xfId="6" applyNumberFormat="1" applyFont="1" applyFill="1" applyBorder="1" applyAlignment="1">
      <alignment horizontal="right" indent="1"/>
    </xf>
    <xf numFmtId="4" fontId="38" fillId="2" borderId="196" xfId="6" applyNumberFormat="1" applyFont="1" applyFill="1" applyBorder="1" applyAlignment="1">
      <alignment horizontal="right" indent="1"/>
    </xf>
    <xf numFmtId="4" fontId="38" fillId="2" borderId="197" xfId="6" applyNumberFormat="1" applyFont="1" applyFill="1" applyBorder="1" applyAlignment="1">
      <alignment horizontal="right" indent="1"/>
    </xf>
    <xf numFmtId="0" fontId="9" fillId="0" borderId="242" xfId="0" applyFont="1" applyFill="1" applyBorder="1" applyAlignment="1">
      <alignment vertical="center"/>
    </xf>
    <xf numFmtId="4" fontId="38" fillId="2" borderId="76" xfId="6" applyNumberFormat="1" applyFont="1" applyFill="1" applyBorder="1" applyAlignment="1">
      <alignment horizontal="right" indent="1"/>
    </xf>
    <xf numFmtId="4" fontId="38" fillId="2" borderId="9" xfId="6" applyNumberFormat="1" applyFont="1" applyFill="1" applyBorder="1" applyAlignment="1">
      <alignment horizontal="right" indent="1"/>
    </xf>
    <xf numFmtId="4" fontId="38" fillId="2" borderId="200" xfId="6" applyNumberFormat="1" applyFont="1" applyFill="1" applyBorder="1" applyAlignment="1">
      <alignment horizontal="right" indent="1"/>
    </xf>
    <xf numFmtId="4" fontId="38" fillId="2" borderId="8" xfId="6" applyNumberFormat="1" applyFont="1" applyFill="1" applyBorder="1" applyAlignment="1">
      <alignment horizontal="right" indent="1"/>
    </xf>
    <xf numFmtId="4" fontId="38" fillId="2" borderId="7" xfId="6" applyNumberFormat="1" applyFont="1" applyFill="1" applyBorder="1" applyAlignment="1">
      <alignment horizontal="right" indent="1"/>
    </xf>
    <xf numFmtId="4" fontId="38" fillId="2" borderId="50" xfId="6" applyNumberFormat="1" applyFont="1" applyFill="1" applyBorder="1" applyAlignment="1">
      <alignment horizontal="right" indent="1"/>
    </xf>
    <xf numFmtId="4" fontId="9" fillId="2" borderId="50" xfId="3" applyNumberFormat="1" applyFont="1" applyFill="1" applyBorder="1" applyAlignment="1">
      <alignment horizontal="right" indent="1"/>
    </xf>
    <xf numFmtId="4" fontId="38" fillId="2" borderId="243" xfId="6" applyNumberFormat="1" applyFont="1" applyFill="1" applyBorder="1" applyAlignment="1">
      <alignment horizontal="right" indent="1"/>
    </xf>
    <xf numFmtId="4" fontId="38" fillId="2" borderId="244" xfId="6" applyNumberFormat="1" applyFont="1" applyFill="1" applyBorder="1" applyAlignment="1">
      <alignment horizontal="right" indent="1"/>
    </xf>
    <xf numFmtId="4" fontId="9" fillId="2" borderId="243" xfId="3" applyNumberFormat="1" applyFont="1" applyFill="1" applyBorder="1" applyAlignment="1">
      <alignment horizontal="right" indent="1"/>
    </xf>
    <xf numFmtId="4" fontId="9" fillId="2" borderId="244" xfId="3" applyNumberFormat="1" applyFont="1" applyFill="1" applyBorder="1" applyAlignment="1">
      <alignment horizontal="right" indent="1"/>
    </xf>
    <xf numFmtId="4" fontId="38" fillId="2" borderId="245" xfId="6" applyNumberFormat="1" applyFont="1" applyFill="1" applyBorder="1" applyAlignment="1">
      <alignment horizontal="right" indent="1"/>
    </xf>
    <xf numFmtId="4" fontId="38" fillId="2" borderId="246" xfId="6" applyNumberFormat="1" applyFont="1" applyFill="1" applyBorder="1" applyAlignment="1">
      <alignment horizontal="right" indent="1"/>
    </xf>
    <xf numFmtId="4" fontId="38" fillId="2" borderId="201" xfId="6" applyNumberFormat="1" applyFont="1" applyFill="1" applyBorder="1"/>
    <xf numFmtId="4" fontId="38" fillId="2" borderId="188" xfId="6" applyNumberFormat="1" applyFont="1" applyFill="1" applyBorder="1"/>
    <xf numFmtId="0" fontId="12" fillId="2" borderId="0" xfId="0" applyFont="1" applyFill="1" applyAlignment="1">
      <alignment horizontal="left" indent="1"/>
    </xf>
    <xf numFmtId="0" fontId="17" fillId="3" borderId="36" xfId="3" applyFont="1" applyFill="1" applyBorder="1" applyAlignment="1">
      <alignment horizontal="center" vertical="center"/>
    </xf>
    <xf numFmtId="0" fontId="17" fillId="3" borderId="108" xfId="3" applyFont="1" applyFill="1" applyBorder="1" applyAlignment="1">
      <alignment horizontal="center" vertical="center"/>
    </xf>
    <xf numFmtId="0" fontId="17" fillId="3" borderId="119" xfId="3" applyFont="1" applyFill="1" applyBorder="1" applyAlignment="1">
      <alignment horizontal="center" vertical="center"/>
    </xf>
    <xf numFmtId="0" fontId="17" fillId="3" borderId="178" xfId="3" applyFont="1" applyFill="1" applyBorder="1" applyAlignment="1">
      <alignment horizontal="center" vertical="center"/>
    </xf>
    <xf numFmtId="0" fontId="17" fillId="3" borderId="110" xfId="3" applyFont="1" applyFill="1" applyBorder="1" applyAlignment="1">
      <alignment horizontal="center" vertical="center"/>
    </xf>
    <xf numFmtId="0" fontId="44" fillId="2" borderId="71" xfId="3" applyFont="1" applyFill="1" applyBorder="1" applyAlignment="1">
      <alignment vertical="center"/>
    </xf>
    <xf numFmtId="0" fontId="44" fillId="2" borderId="176" xfId="3" applyFont="1" applyFill="1" applyBorder="1" applyAlignment="1">
      <alignment horizontal="center" vertical="center"/>
    </xf>
    <xf numFmtId="4" fontId="44" fillId="2" borderId="122" xfId="6" applyNumberFormat="1" applyFont="1" applyFill="1" applyBorder="1" applyAlignment="1">
      <alignment horizontal="right" vertical="center"/>
    </xf>
    <xf numFmtId="4" fontId="44" fillId="2" borderId="247" xfId="6" applyNumberFormat="1" applyFont="1" applyFill="1" applyBorder="1" applyAlignment="1">
      <alignment horizontal="right" vertical="center"/>
    </xf>
    <xf numFmtId="4" fontId="34" fillId="2" borderId="192" xfId="6" applyNumberFormat="1" applyFont="1" applyFill="1" applyBorder="1" applyAlignment="1">
      <alignment horizontal="right" vertical="center"/>
    </xf>
    <xf numFmtId="0" fontId="44" fillId="2" borderId="73" xfId="3" applyFont="1" applyFill="1" applyBorder="1" applyAlignment="1">
      <alignment vertical="center"/>
    </xf>
    <xf numFmtId="0" fontId="44" fillId="2" borderId="0" xfId="3" applyFont="1" applyFill="1" applyBorder="1" applyAlignment="1">
      <alignment horizontal="center" vertical="center"/>
    </xf>
    <xf numFmtId="4" fontId="44" fillId="2" borderId="70" xfId="6" applyNumberFormat="1" applyFont="1" applyFill="1" applyBorder="1" applyAlignment="1">
      <alignment horizontal="right" vertical="center"/>
    </xf>
    <xf numFmtId="4" fontId="44" fillId="2" borderId="248" xfId="6" applyNumberFormat="1" applyFont="1" applyFill="1" applyBorder="1" applyAlignment="1">
      <alignment horizontal="right" vertical="center"/>
    </xf>
    <xf numFmtId="4" fontId="34" fillId="2" borderId="113" xfId="6" applyNumberFormat="1" applyFont="1" applyFill="1" applyBorder="1" applyAlignment="1">
      <alignment horizontal="right" vertical="center"/>
    </xf>
    <xf numFmtId="4" fontId="13" fillId="0" borderId="0" xfId="3" applyNumberFormat="1" applyBorder="1"/>
    <xf numFmtId="0" fontId="44" fillId="2" borderId="184" xfId="3" applyFont="1" applyFill="1" applyBorder="1" applyAlignment="1">
      <alignment vertical="center"/>
    </xf>
    <xf numFmtId="0" fontId="44" fillId="2" borderId="186" xfId="3" applyFont="1" applyFill="1" applyBorder="1" applyAlignment="1">
      <alignment horizontal="center" vertical="center"/>
    </xf>
    <xf numFmtId="4" fontId="44" fillId="2" borderId="201" xfId="6" applyNumberFormat="1" applyFont="1" applyFill="1" applyBorder="1" applyAlignment="1">
      <alignment horizontal="right" vertical="center"/>
    </xf>
    <xf numFmtId="4" fontId="44" fillId="2" borderId="249" xfId="6" applyNumberFormat="1" applyFont="1" applyFill="1" applyBorder="1" applyAlignment="1">
      <alignment horizontal="right" vertical="center"/>
    </xf>
    <xf numFmtId="4" fontId="34" fillId="2" borderId="188" xfId="6" applyNumberFormat="1" applyFont="1" applyFill="1" applyBorder="1" applyAlignment="1">
      <alignment horizontal="right" vertical="center"/>
    </xf>
    <xf numFmtId="0" fontId="44" fillId="2" borderId="109" xfId="3" applyFont="1" applyFill="1" applyBorder="1" applyAlignment="1">
      <alignment vertical="center"/>
    </xf>
    <xf numFmtId="0" fontId="44" fillId="2" borderId="110" xfId="3" applyFont="1" applyFill="1" applyBorder="1" applyAlignment="1">
      <alignment horizontal="center" vertical="center"/>
    </xf>
    <xf numFmtId="4" fontId="44" fillId="2" borderId="191" xfId="3" applyNumberFormat="1" applyFont="1" applyFill="1" applyBorder="1" applyAlignment="1">
      <alignment horizontal="center" vertical="center"/>
    </xf>
    <xf numFmtId="4" fontId="13" fillId="0" borderId="0" xfId="3" applyNumberFormat="1"/>
    <xf numFmtId="0" fontId="43" fillId="2" borderId="0" xfId="3" applyFont="1" applyFill="1" applyAlignment="1">
      <alignment horizontal="left"/>
    </xf>
    <xf numFmtId="0" fontId="35" fillId="2" borderId="0" xfId="3" applyFont="1" applyFill="1" applyAlignment="1">
      <alignment horizontal="left" vertical="center"/>
    </xf>
    <xf numFmtId="0" fontId="18" fillId="3" borderId="131" xfId="3" applyFont="1" applyFill="1" applyBorder="1" applyAlignment="1">
      <alignment horizontal="center" vertical="center"/>
    </xf>
    <xf numFmtId="0" fontId="18" fillId="3" borderId="132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center"/>
    </xf>
    <xf numFmtId="0" fontId="13" fillId="2" borderId="252" xfId="28" applyFont="1" applyFill="1" applyBorder="1" applyAlignment="1">
      <alignment horizontal="center" vertical="center"/>
    </xf>
    <xf numFmtId="0" fontId="13" fillId="2" borderId="253" xfId="28" applyFont="1" applyFill="1" applyBorder="1" applyAlignment="1">
      <alignment horizontal="left" vertical="center"/>
    </xf>
    <xf numFmtId="173" fontId="13" fillId="2" borderId="252" xfId="3" applyNumberFormat="1" applyFont="1" applyFill="1" applyBorder="1" applyAlignment="1">
      <alignment horizontal="right" indent="1"/>
    </xf>
    <xf numFmtId="173" fontId="13" fillId="2" borderId="254" xfId="3" applyNumberFormat="1" applyFont="1" applyFill="1" applyBorder="1" applyAlignment="1">
      <alignment horizontal="right" indent="1"/>
    </xf>
    <xf numFmtId="173" fontId="13" fillId="2" borderId="47" xfId="3" applyNumberFormat="1" applyFont="1" applyFill="1" applyBorder="1" applyAlignment="1">
      <alignment horizontal="right" indent="1"/>
    </xf>
    <xf numFmtId="173" fontId="39" fillId="2" borderId="252" xfId="6" applyNumberFormat="1" applyFont="1" applyFill="1" applyBorder="1" applyAlignment="1">
      <alignment horizontal="right" indent="1"/>
    </xf>
    <xf numFmtId="173" fontId="39" fillId="2" borderId="254" xfId="6" applyNumberFormat="1" applyFont="1" applyFill="1" applyBorder="1" applyAlignment="1">
      <alignment horizontal="right" indent="1"/>
    </xf>
    <xf numFmtId="173" fontId="39" fillId="2" borderId="47" xfId="6" applyNumberFormat="1" applyFont="1" applyFill="1" applyBorder="1" applyAlignment="1">
      <alignment horizontal="right" indent="1"/>
    </xf>
    <xf numFmtId="173" fontId="14" fillId="2" borderId="53" xfId="3" applyNumberFormat="1" applyFont="1" applyFill="1" applyBorder="1" applyAlignment="1">
      <alignment horizontal="right" indent="1"/>
    </xf>
    <xf numFmtId="0" fontId="13" fillId="2" borderId="255" xfId="28" applyFont="1" applyFill="1" applyBorder="1" applyAlignment="1">
      <alignment horizontal="center" vertical="center"/>
    </xf>
    <xf numFmtId="0" fontId="13" fillId="2" borderId="241" xfId="28" applyFont="1" applyFill="1" applyBorder="1" applyAlignment="1">
      <alignment horizontal="left" vertical="center"/>
    </xf>
    <xf numFmtId="173" fontId="13" fillId="2" borderId="255" xfId="3" applyNumberFormat="1" applyFont="1" applyFill="1" applyBorder="1" applyAlignment="1">
      <alignment horizontal="right" indent="1"/>
    </xf>
    <xf numFmtId="173" fontId="13" fillId="2" borderId="8" xfId="3" applyNumberFormat="1" applyFont="1" applyFill="1" applyBorder="1" applyAlignment="1">
      <alignment horizontal="right" indent="1"/>
    </xf>
    <xf numFmtId="173" fontId="13" fillId="2" borderId="55" xfId="3" applyNumberFormat="1" applyFont="1" applyFill="1" applyBorder="1" applyAlignment="1">
      <alignment horizontal="right" indent="1"/>
    </xf>
    <xf numFmtId="173" fontId="39" fillId="2" borderId="255" xfId="6" applyNumberFormat="1" applyFont="1" applyFill="1" applyBorder="1" applyAlignment="1">
      <alignment horizontal="right" indent="1"/>
    </xf>
    <xf numFmtId="173" fontId="39" fillId="2" borderId="8" xfId="6" applyNumberFormat="1" applyFont="1" applyFill="1" applyBorder="1" applyAlignment="1">
      <alignment horizontal="right" indent="1"/>
    </xf>
    <xf numFmtId="173" fontId="39" fillId="2" borderId="55" xfId="6" applyNumberFormat="1" applyFont="1" applyFill="1" applyBorder="1" applyAlignment="1">
      <alignment horizontal="right" indent="1"/>
    </xf>
    <xf numFmtId="173" fontId="14" fillId="2" borderId="56" xfId="3" applyNumberFormat="1" applyFont="1" applyFill="1" applyBorder="1" applyAlignment="1">
      <alignment horizontal="right" indent="1"/>
    </xf>
    <xf numFmtId="0" fontId="13" fillId="2" borderId="0" xfId="3" applyFill="1" applyAlignment="1">
      <alignment wrapText="1"/>
    </xf>
    <xf numFmtId="173" fontId="13" fillId="2" borderId="255" xfId="3" applyNumberFormat="1" applyFont="1" applyFill="1" applyBorder="1" applyAlignment="1">
      <alignment horizontal="right" vertical="center" indent="1"/>
    </xf>
    <xf numFmtId="173" fontId="13" fillId="2" borderId="8" xfId="3" applyNumberFormat="1" applyFont="1" applyFill="1" applyBorder="1" applyAlignment="1">
      <alignment horizontal="right" vertical="center" indent="1"/>
    </xf>
    <xf numFmtId="173" fontId="13" fillId="2" borderId="55" xfId="3" applyNumberFormat="1" applyFont="1" applyFill="1" applyBorder="1" applyAlignment="1">
      <alignment horizontal="right" vertical="center" indent="1"/>
    </xf>
    <xf numFmtId="173" fontId="39" fillId="2" borderId="255" xfId="6" applyNumberFormat="1" applyFont="1" applyFill="1" applyBorder="1" applyAlignment="1">
      <alignment horizontal="right" vertical="center" indent="1"/>
    </xf>
    <xf numFmtId="173" fontId="39" fillId="2" borderId="8" xfId="6" applyNumberFormat="1" applyFont="1" applyFill="1" applyBorder="1" applyAlignment="1">
      <alignment horizontal="right" vertical="center" indent="1"/>
    </xf>
    <xf numFmtId="173" fontId="39" fillId="2" borderId="55" xfId="6" applyNumberFormat="1" applyFont="1" applyFill="1" applyBorder="1" applyAlignment="1">
      <alignment horizontal="right" vertical="center" indent="1"/>
    </xf>
    <xf numFmtId="173" fontId="14" fillId="2" borderId="56" xfId="3" applyNumberFormat="1" applyFont="1" applyFill="1" applyBorder="1" applyAlignment="1">
      <alignment horizontal="right" vertical="center" indent="1"/>
    </xf>
    <xf numFmtId="0" fontId="10" fillId="2" borderId="0" xfId="3" applyFont="1" applyFill="1" applyBorder="1" applyAlignment="1">
      <alignment horizontal="center" vertical="center"/>
    </xf>
    <xf numFmtId="0" fontId="13" fillId="2" borderId="256" xfId="28" applyFont="1" applyFill="1" applyBorder="1" applyAlignment="1">
      <alignment horizontal="center" vertical="center"/>
    </xf>
    <xf numFmtId="173" fontId="39" fillId="2" borderId="259" xfId="6" applyNumberFormat="1" applyFont="1" applyFill="1" applyBorder="1" applyAlignment="1">
      <alignment horizontal="right" indent="1"/>
    </xf>
    <xf numFmtId="173" fontId="39" fillId="2" borderId="201" xfId="6" applyNumberFormat="1" applyFont="1" applyFill="1" applyBorder="1" applyAlignment="1">
      <alignment horizontal="right" indent="1"/>
    </xf>
    <xf numFmtId="173" fontId="39" fillId="2" borderId="260" xfId="6" applyNumberFormat="1" applyFont="1" applyFill="1" applyBorder="1" applyAlignment="1">
      <alignment horizontal="right" indent="1"/>
    </xf>
    <xf numFmtId="173" fontId="39" fillId="2" borderId="261" xfId="6" applyNumberFormat="1" applyFont="1" applyFill="1" applyBorder="1" applyAlignment="1">
      <alignment horizontal="right" indent="1"/>
    </xf>
    <xf numFmtId="173" fontId="39" fillId="2" borderId="185" xfId="6" applyNumberFormat="1" applyFont="1" applyFill="1" applyBorder="1" applyAlignment="1">
      <alignment horizontal="right" indent="1"/>
    </xf>
    <xf numFmtId="173" fontId="39" fillId="2" borderId="262" xfId="6" applyNumberFormat="1" applyFont="1" applyFill="1" applyBorder="1" applyAlignment="1">
      <alignment horizontal="right" indent="1"/>
    </xf>
    <xf numFmtId="173" fontId="34" fillId="2" borderId="263" xfId="6" applyNumberFormat="1" applyFont="1" applyFill="1" applyBorder="1" applyAlignment="1">
      <alignment horizontal="right" indent="1"/>
    </xf>
    <xf numFmtId="173" fontId="39" fillId="2" borderId="32" xfId="3" applyNumberFormat="1" applyFont="1" applyFill="1" applyBorder="1"/>
    <xf numFmtId="4" fontId="13" fillId="2" borderId="0" xfId="3" applyNumberFormat="1" applyFont="1" applyFill="1"/>
    <xf numFmtId="0" fontId="50" fillId="2" borderId="0" xfId="23" applyFont="1" applyFill="1" applyBorder="1" applyAlignment="1">
      <alignment vertical="center"/>
    </xf>
    <xf numFmtId="4" fontId="39" fillId="2" borderId="0" xfId="6" applyNumberFormat="1" applyFont="1" applyFill="1" applyBorder="1"/>
    <xf numFmtId="49" fontId="12" fillId="2" borderId="0" xfId="0" applyNumberFormat="1" applyFont="1" applyFill="1" applyAlignment="1">
      <alignment horizontal="right" vertical="top" indent="1"/>
    </xf>
    <xf numFmtId="0" fontId="38" fillId="2" borderId="0" xfId="3" applyFont="1" applyFill="1" applyAlignment="1">
      <alignment wrapText="1"/>
    </xf>
    <xf numFmtId="0" fontId="38" fillId="2" borderId="152" xfId="3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4" fontId="9" fillId="2" borderId="264" xfId="3" applyNumberFormat="1" applyFont="1" applyFill="1" applyBorder="1" applyAlignment="1">
      <alignment horizontal="right" vertical="center" indent="1"/>
    </xf>
    <xf numFmtId="4" fontId="9" fillId="2" borderId="265" xfId="3" applyNumberFormat="1" applyFont="1" applyFill="1" applyBorder="1" applyAlignment="1">
      <alignment horizontal="right" vertical="center" indent="1"/>
    </xf>
    <xf numFmtId="4" fontId="9" fillId="2" borderId="6" xfId="3" applyNumberFormat="1" applyFont="1" applyFill="1" applyBorder="1" applyAlignment="1">
      <alignment horizontal="right" vertical="center" indent="1"/>
    </xf>
    <xf numFmtId="4" fontId="38" fillId="2" borderId="4" xfId="6" applyNumberFormat="1" applyFont="1" applyFill="1" applyBorder="1" applyAlignment="1">
      <alignment horizontal="right" vertical="center" indent="1"/>
    </xf>
    <xf numFmtId="4" fontId="38" fillId="2" borderId="266" xfId="6" applyNumberFormat="1" applyFont="1" applyFill="1" applyBorder="1" applyAlignment="1">
      <alignment horizontal="right" vertical="center" indent="1"/>
    </xf>
    <xf numFmtId="4" fontId="7" fillId="2" borderId="198" xfId="3" applyNumberFormat="1" applyFont="1" applyFill="1" applyBorder="1" applyAlignment="1">
      <alignment horizontal="right" vertical="center" indent="1"/>
    </xf>
    <xf numFmtId="0" fontId="38" fillId="2" borderId="51" xfId="3" applyFont="1" applyFill="1" applyBorder="1" applyAlignment="1">
      <alignment horizontal="center" vertical="center"/>
    </xf>
    <xf numFmtId="0" fontId="9" fillId="0" borderId="267" xfId="0" applyFont="1" applyFill="1" applyBorder="1" applyAlignment="1">
      <alignment vertical="center" wrapText="1"/>
    </xf>
    <xf numFmtId="4" fontId="9" fillId="2" borderId="268" xfId="3" applyNumberFormat="1" applyFont="1" applyFill="1" applyBorder="1" applyAlignment="1">
      <alignment horizontal="right" vertical="center" indent="1"/>
    </xf>
    <xf numFmtId="4" fontId="9" fillId="2" borderId="241" xfId="3" applyNumberFormat="1" applyFont="1" applyFill="1" applyBorder="1" applyAlignment="1">
      <alignment horizontal="right" vertical="center" indent="1"/>
    </xf>
    <xf numFmtId="4" fontId="9" fillId="2" borderId="9" xfId="3" applyNumberFormat="1" applyFont="1" applyFill="1" applyBorder="1" applyAlignment="1">
      <alignment horizontal="right" vertical="center" indent="1"/>
    </xf>
    <xf numFmtId="4" fontId="38" fillId="2" borderId="7" xfId="6" applyNumberFormat="1" applyFont="1" applyFill="1" applyBorder="1" applyAlignment="1">
      <alignment horizontal="right" vertical="center" indent="1"/>
    </xf>
    <xf numFmtId="4" fontId="38" fillId="2" borderId="181" xfId="6" applyNumberFormat="1" applyFont="1" applyFill="1" applyBorder="1" applyAlignment="1">
      <alignment horizontal="right" vertical="center" indent="1"/>
    </xf>
    <xf numFmtId="4" fontId="7" fillId="2" borderId="180" xfId="3" applyNumberFormat="1" applyFont="1" applyFill="1" applyBorder="1" applyAlignment="1">
      <alignment horizontal="right" vertical="center" indent="1"/>
    </xf>
    <xf numFmtId="0" fontId="9" fillId="0" borderId="17" xfId="0" applyFont="1" applyFill="1" applyBorder="1" applyAlignment="1">
      <alignment vertical="center" wrapText="1"/>
    </xf>
    <xf numFmtId="4" fontId="38" fillId="2" borderId="187" xfId="6" applyNumberFormat="1" applyFont="1" applyFill="1" applyBorder="1" applyAlignment="1">
      <alignment horizontal="right" indent="1"/>
    </xf>
    <xf numFmtId="4" fontId="38" fillId="2" borderId="269" xfId="6" applyNumberFormat="1" applyFont="1" applyFill="1" applyBorder="1" applyAlignment="1">
      <alignment horizontal="right" indent="1"/>
    </xf>
    <xf numFmtId="4" fontId="38" fillId="2" borderId="189" xfId="6" applyNumberFormat="1" applyFont="1" applyFill="1" applyBorder="1" applyAlignment="1">
      <alignment horizontal="right" indent="1"/>
    </xf>
    <xf numFmtId="173" fontId="42" fillId="2" borderId="202" xfId="6" applyNumberFormat="1" applyFont="1" applyFill="1" applyBorder="1" applyAlignment="1">
      <alignment horizontal="right" indent="1"/>
    </xf>
    <xf numFmtId="4" fontId="38" fillId="2" borderId="191" xfId="3" applyNumberFormat="1" applyFont="1" applyFill="1" applyBorder="1" applyAlignment="1">
      <alignment vertical="center"/>
    </xf>
    <xf numFmtId="4" fontId="13" fillId="2" borderId="0" xfId="3" applyNumberFormat="1" applyFill="1"/>
    <xf numFmtId="2" fontId="9" fillId="2" borderId="0" xfId="11" applyNumberFormat="1" applyFont="1" applyFill="1" applyBorder="1"/>
    <xf numFmtId="0" fontId="38" fillId="2" borderId="0" xfId="11" applyFont="1" applyFill="1" applyBorder="1"/>
    <xf numFmtId="0" fontId="9" fillId="2" borderId="0" xfId="11" applyFont="1" applyFill="1" applyBorder="1"/>
    <xf numFmtId="0" fontId="35" fillId="2" borderId="0" xfId="11" applyFont="1" applyFill="1"/>
    <xf numFmtId="0" fontId="10" fillId="3" borderId="141" xfId="11" applyFont="1" applyFill="1" applyBorder="1" applyAlignment="1">
      <alignment horizontal="center"/>
    </xf>
    <xf numFmtId="0" fontId="10" fillId="3" borderId="119" xfId="11" applyFont="1" applyFill="1" applyBorder="1" applyAlignment="1">
      <alignment horizontal="center"/>
    </xf>
    <xf numFmtId="0" fontId="10" fillId="3" borderId="35" xfId="11" applyFont="1" applyFill="1" applyBorder="1" applyAlignment="1">
      <alignment horizontal="center"/>
    </xf>
    <xf numFmtId="0" fontId="38" fillId="2" borderId="71" xfId="11" applyFont="1" applyFill="1" applyBorder="1"/>
    <xf numFmtId="0" fontId="38" fillId="2" borderId="176" xfId="11" applyFont="1" applyFill="1" applyBorder="1"/>
    <xf numFmtId="173" fontId="38" fillId="0" borderId="122" xfId="7" applyNumberFormat="1" applyFont="1" applyFill="1" applyBorder="1" applyAlignment="1"/>
    <xf numFmtId="173" fontId="38" fillId="0" borderId="71" xfId="7" applyNumberFormat="1" applyFont="1" applyFill="1" applyBorder="1" applyAlignment="1"/>
    <xf numFmtId="0" fontId="38" fillId="2" borderId="73" xfId="11" applyFont="1" applyFill="1" applyBorder="1"/>
    <xf numFmtId="0" fontId="38" fillId="0" borderId="184" xfId="11" applyFont="1" applyFill="1" applyBorder="1"/>
    <xf numFmtId="0" fontId="38" fillId="0" borderId="186" xfId="11" applyFont="1" applyFill="1" applyBorder="1"/>
    <xf numFmtId="173" fontId="38" fillId="0" borderId="201" xfId="7" applyNumberFormat="1" applyFont="1" applyFill="1" applyBorder="1" applyAlignment="1"/>
    <xf numFmtId="173" fontId="38" fillId="0" borderId="184" xfId="7" applyNumberFormat="1" applyFont="1" applyFill="1" applyBorder="1" applyAlignment="1"/>
    <xf numFmtId="0" fontId="38" fillId="0" borderId="109" xfId="11" applyFont="1" applyFill="1" applyBorder="1"/>
    <xf numFmtId="0" fontId="38" fillId="0" borderId="110" xfId="11" applyFont="1" applyFill="1" applyBorder="1"/>
    <xf numFmtId="179" fontId="13" fillId="2" borderId="0" xfId="11" applyNumberFormat="1" applyFill="1"/>
    <xf numFmtId="4" fontId="13" fillId="0" borderId="0" xfId="11" applyNumberFormat="1" applyFill="1"/>
    <xf numFmtId="0" fontId="51" fillId="2" borderId="0" xfId="30" applyFont="1" applyFill="1"/>
    <xf numFmtId="0" fontId="49" fillId="0" borderId="0" xfId="30"/>
    <xf numFmtId="0" fontId="49" fillId="2" borderId="0" xfId="30" applyFill="1" applyAlignment="1">
      <alignment vertical="center"/>
    </xf>
    <xf numFmtId="0" fontId="49" fillId="2" borderId="0" xfId="30" applyFill="1"/>
    <xf numFmtId="0" fontId="41" fillId="2" borderId="0" xfId="30" applyFont="1" applyFill="1"/>
    <xf numFmtId="168" fontId="49" fillId="2" borderId="0" xfId="30" applyNumberFormat="1" applyFill="1"/>
    <xf numFmtId="0" fontId="52" fillId="2" borderId="0" xfId="30" applyFont="1" applyFill="1"/>
    <xf numFmtId="0" fontId="43" fillId="2" borderId="0" xfId="30" applyFont="1" applyFill="1"/>
    <xf numFmtId="0" fontId="53" fillId="3" borderId="119" xfId="30" applyFont="1" applyFill="1" applyBorder="1" applyAlignment="1">
      <alignment horizontal="center" vertical="center"/>
    </xf>
    <xf numFmtId="0" fontId="53" fillId="3" borderId="36" xfId="30" applyFont="1" applyFill="1" applyBorder="1" applyAlignment="1">
      <alignment horizontal="center" vertical="center"/>
    </xf>
    <xf numFmtId="0" fontId="38" fillId="2" borderId="123" xfId="30" applyFont="1" applyFill="1" applyBorder="1" applyAlignment="1">
      <alignment horizontal="center" vertical="center"/>
    </xf>
    <xf numFmtId="0" fontId="9" fillId="2" borderId="4" xfId="28" applyFont="1" applyFill="1" applyBorder="1" applyAlignment="1">
      <alignment horizontal="left" vertical="center"/>
    </xf>
    <xf numFmtId="168" fontId="38" fillId="2" borderId="123" xfId="30" applyNumberFormat="1" applyFont="1" applyFill="1" applyBorder="1" applyAlignment="1">
      <alignment horizontal="right" vertical="center"/>
    </xf>
    <xf numFmtId="168" fontId="35" fillId="2" borderId="143" xfId="30" applyNumberFormat="1" applyFont="1" applyFill="1" applyBorder="1" applyAlignment="1">
      <alignment horizontal="right" vertical="center"/>
    </xf>
    <xf numFmtId="0" fontId="38" fillId="2" borderId="51" xfId="30" applyFont="1" applyFill="1" applyBorder="1" applyAlignment="1">
      <alignment horizontal="center" vertical="center"/>
    </xf>
    <xf numFmtId="0" fontId="9" fillId="2" borderId="7" xfId="28" applyFont="1" applyFill="1" applyBorder="1" applyAlignment="1">
      <alignment horizontal="left" vertical="center"/>
    </xf>
    <xf numFmtId="168" fontId="38" fillId="2" borderId="51" xfId="30" applyNumberFormat="1" applyFont="1" applyFill="1" applyBorder="1" applyAlignment="1">
      <alignment horizontal="right" vertical="center"/>
    </xf>
    <xf numFmtId="168" fontId="35" fillId="2" borderId="50" xfId="30" applyNumberFormat="1" applyFont="1" applyFill="1" applyBorder="1" applyAlignment="1">
      <alignment horizontal="right" vertical="center"/>
    </xf>
    <xf numFmtId="0" fontId="9" fillId="2" borderId="7" xfId="28" applyFont="1" applyFill="1" applyBorder="1" applyAlignment="1">
      <alignment vertical="center"/>
    </xf>
    <xf numFmtId="2" fontId="38" fillId="2" borderId="51" xfId="30" applyNumberFormat="1" applyFont="1" applyFill="1" applyBorder="1" applyAlignment="1">
      <alignment horizontal="right" vertical="center"/>
    </xf>
    <xf numFmtId="0" fontId="49" fillId="2" borderId="0" xfId="30" applyFill="1" applyAlignment="1"/>
    <xf numFmtId="0" fontId="9" fillId="2" borderId="7" xfId="28" applyFont="1" applyFill="1" applyBorder="1" applyAlignment="1">
      <alignment vertical="center" wrapText="1"/>
    </xf>
    <xf numFmtId="0" fontId="9" fillId="2" borderId="76" xfId="28" applyFont="1" applyFill="1" applyBorder="1" applyAlignment="1">
      <alignment vertical="center"/>
    </xf>
    <xf numFmtId="0" fontId="9" fillId="2" borderId="270" xfId="28" applyFont="1" applyFill="1" applyBorder="1" applyAlignment="1">
      <alignment vertical="center"/>
    </xf>
    <xf numFmtId="168" fontId="38" fillId="2" borderId="271" xfId="30" applyNumberFormat="1" applyFont="1" applyFill="1" applyBorder="1" applyAlignment="1">
      <alignment horizontal="right" vertical="center"/>
    </xf>
    <xf numFmtId="173" fontId="35" fillId="2" borderId="188" xfId="30" applyNumberFormat="1" applyFont="1" applyFill="1" applyBorder="1" applyAlignment="1">
      <alignment horizontal="right" vertical="center"/>
    </xf>
    <xf numFmtId="0" fontId="38" fillId="2" borderId="0" xfId="30" applyFont="1" applyFill="1" applyBorder="1" applyAlignment="1">
      <alignment vertical="center"/>
    </xf>
    <xf numFmtId="168" fontId="38" fillId="2" borderId="0" xfId="27" applyFont="1" applyFill="1" applyBorder="1"/>
    <xf numFmtId="0" fontId="49" fillId="0" borderId="0" xfId="30" applyFill="1"/>
    <xf numFmtId="0" fontId="28" fillId="2" borderId="0" xfId="23" applyFill="1" applyBorder="1" applyAlignment="1">
      <alignment vertical="center"/>
    </xf>
    <xf numFmtId="0" fontId="49" fillId="2" borderId="0" xfId="30" applyFont="1" applyFill="1"/>
    <xf numFmtId="0" fontId="55" fillId="2" borderId="0" xfId="30" applyFont="1" applyFill="1" applyBorder="1"/>
    <xf numFmtId="0" fontId="49" fillId="2" borderId="0" xfId="30" applyFill="1" applyBorder="1"/>
    <xf numFmtId="180" fontId="38" fillId="2" borderId="0" xfId="27" applyNumberFormat="1" applyFont="1" applyFill="1" applyBorder="1"/>
    <xf numFmtId="0" fontId="11" fillId="2" borderId="0" xfId="3" applyFont="1" applyFill="1" applyAlignment="1"/>
    <xf numFmtId="0" fontId="56" fillId="2" borderId="0" xfId="23" applyFont="1" applyFill="1" applyBorder="1" applyAlignment="1">
      <alignment vertical="center"/>
    </xf>
    <xf numFmtId="0" fontId="13" fillId="0" borderId="0" xfId="20" applyFill="1" applyBorder="1"/>
    <xf numFmtId="0" fontId="57" fillId="2" borderId="0" xfId="30" applyFont="1" applyFill="1"/>
    <xf numFmtId="0" fontId="11" fillId="2" borderId="0" xfId="3" applyFont="1" applyFill="1" applyBorder="1" applyAlignment="1">
      <alignment horizontal="left"/>
    </xf>
    <xf numFmtId="0" fontId="49" fillId="2" borderId="0" xfId="30" applyFill="1" applyBorder="1" applyAlignment="1">
      <alignment vertical="center"/>
    </xf>
    <xf numFmtId="0" fontId="35" fillId="2" borderId="0" xfId="30" applyFont="1" applyFill="1" applyBorder="1" applyAlignment="1"/>
    <xf numFmtId="0" fontId="38" fillId="2" borderId="0" xfId="30" applyFont="1" applyFill="1" applyBorder="1" applyAlignment="1"/>
    <xf numFmtId="0" fontId="38" fillId="2" borderId="0" xfId="30" applyFont="1" applyFill="1"/>
    <xf numFmtId="0" fontId="58" fillId="2" borderId="0" xfId="30" applyFont="1" applyFill="1" applyBorder="1" applyAlignment="1">
      <alignment horizontal="center"/>
    </xf>
    <xf numFmtId="0" fontId="58" fillId="2" borderId="0" xfId="30" applyFont="1" applyFill="1" applyBorder="1" applyAlignment="1"/>
    <xf numFmtId="0" fontId="49" fillId="2" borderId="0" xfId="30" applyFill="1" applyBorder="1" applyAlignment="1">
      <alignment horizontal="center"/>
    </xf>
    <xf numFmtId="0" fontId="38" fillId="2" borderId="0" xfId="30" applyFont="1" applyFill="1" applyBorder="1" applyAlignment="1">
      <alignment horizontal="center"/>
    </xf>
    <xf numFmtId="168" fontId="38" fillId="2" borderId="0" xfId="27" applyNumberFormat="1" applyFont="1" applyFill="1" applyBorder="1" applyAlignment="1"/>
    <xf numFmtId="0" fontId="49" fillId="2" borderId="0" xfId="30" applyFill="1" applyBorder="1" applyAlignment="1"/>
    <xf numFmtId="168" fontId="38" fillId="2" borderId="0" xfId="27" applyFont="1" applyFill="1" applyBorder="1" applyAlignment="1"/>
    <xf numFmtId="0" fontId="49" fillId="0" borderId="0" xfId="30" applyAlignment="1">
      <alignment vertical="center"/>
    </xf>
    <xf numFmtId="0" fontId="19" fillId="2" borderId="0" xfId="3" applyFont="1" applyFill="1"/>
    <xf numFmtId="0" fontId="18" fillId="3" borderId="272" xfId="30" applyFont="1" applyFill="1" applyBorder="1" applyAlignment="1">
      <alignment horizontal="center" vertical="center"/>
    </xf>
    <xf numFmtId="0" fontId="18" fillId="3" borderId="273" xfId="30" applyFont="1" applyFill="1" applyBorder="1" applyAlignment="1">
      <alignment horizontal="center" vertical="center"/>
    </xf>
    <xf numFmtId="0" fontId="18" fillId="3" borderId="274" xfId="30" applyFont="1" applyFill="1" applyBorder="1" applyAlignment="1">
      <alignment horizontal="center" vertical="center"/>
    </xf>
    <xf numFmtId="0" fontId="18" fillId="3" borderId="275" xfId="30" applyFont="1" applyFill="1" applyBorder="1" applyAlignment="1">
      <alignment horizontal="center" vertical="center" wrapText="1"/>
    </xf>
    <xf numFmtId="0" fontId="19" fillId="0" borderId="0" xfId="3" applyFont="1"/>
    <xf numFmtId="0" fontId="11" fillId="2" borderId="0" xfId="3" applyFont="1" applyFill="1"/>
    <xf numFmtId="0" fontId="44" fillId="2" borderId="152" xfId="30" applyFont="1" applyFill="1" applyBorder="1" applyAlignment="1">
      <alignment horizontal="center" vertical="center"/>
    </xf>
    <xf numFmtId="0" fontId="11" fillId="2" borderId="197" xfId="3" applyFont="1" applyFill="1" applyBorder="1" applyAlignment="1">
      <alignment horizontal="left" vertical="center"/>
    </xf>
    <xf numFmtId="168" fontId="44" fillId="2" borderId="152" xfId="30" applyNumberFormat="1" applyFont="1" applyFill="1" applyBorder="1" applyAlignment="1">
      <alignment horizontal="right" vertical="center"/>
    </xf>
    <xf numFmtId="168" fontId="44" fillId="2" borderId="276" xfId="30" applyNumberFormat="1" applyFont="1" applyFill="1" applyBorder="1" applyAlignment="1">
      <alignment horizontal="right" vertical="center"/>
    </xf>
    <xf numFmtId="168" fontId="34" fillId="2" borderId="198" xfId="30" applyNumberFormat="1" applyFont="1" applyFill="1" applyBorder="1" applyAlignment="1">
      <alignment horizontal="right" vertical="center"/>
    </xf>
    <xf numFmtId="0" fontId="11" fillId="0" borderId="0" xfId="3" applyFont="1"/>
    <xf numFmtId="0" fontId="44" fillId="2" borderId="51" xfId="30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vertical="center"/>
    </xf>
    <xf numFmtId="168" fontId="44" fillId="2" borderId="51" xfId="30" applyNumberFormat="1" applyFont="1" applyFill="1" applyBorder="1" applyAlignment="1">
      <alignment horizontal="right" vertical="center"/>
    </xf>
    <xf numFmtId="168" fontId="44" fillId="2" borderId="277" xfId="30" applyNumberFormat="1" applyFont="1" applyFill="1" applyBorder="1" applyAlignment="1">
      <alignment horizontal="right" vertical="center"/>
    </xf>
    <xf numFmtId="168" fontId="34" fillId="2" borderId="180" xfId="30" applyNumberFormat="1" applyFont="1" applyFill="1" applyBorder="1" applyAlignment="1">
      <alignment horizontal="right" vertical="center"/>
    </xf>
    <xf numFmtId="168" fontId="44" fillId="2" borderId="76" xfId="30" applyNumberFormat="1" applyFont="1" applyFill="1" applyBorder="1" applyAlignment="1">
      <alignment horizontal="right" vertical="center"/>
    </xf>
    <xf numFmtId="2" fontId="44" fillId="2" borderId="51" xfId="30" applyNumberFormat="1" applyFont="1" applyFill="1" applyBorder="1" applyAlignment="1">
      <alignment horizontal="right" vertical="center"/>
    </xf>
    <xf numFmtId="0" fontId="34" fillId="2" borderId="184" xfId="30" applyFont="1" applyFill="1" applyBorder="1" applyAlignment="1">
      <alignment horizontal="left" vertical="center"/>
    </xf>
    <xf numFmtId="0" fontId="34" fillId="2" borderId="188" xfId="30" applyFont="1" applyFill="1" applyBorder="1" applyAlignment="1">
      <alignment vertical="center"/>
    </xf>
    <xf numFmtId="4" fontId="34" fillId="2" borderId="188" xfId="30" applyNumberFormat="1" applyFont="1" applyFill="1" applyBorder="1" applyAlignment="1">
      <alignment horizontal="right" vertical="center"/>
    </xf>
    <xf numFmtId="4" fontId="34" fillId="2" borderId="186" xfId="30" applyNumberFormat="1" applyFont="1" applyFill="1" applyBorder="1" applyAlignment="1">
      <alignment horizontal="right" vertical="center"/>
    </xf>
    <xf numFmtId="173" fontId="34" fillId="2" borderId="202" xfId="30" applyNumberFormat="1" applyFont="1" applyFill="1" applyBorder="1" applyAlignment="1">
      <alignment horizontal="right" vertical="center"/>
    </xf>
    <xf numFmtId="181" fontId="13" fillId="2" borderId="0" xfId="3" applyNumberFormat="1" applyFill="1"/>
    <xf numFmtId="0" fontId="58" fillId="3" borderId="108" xfId="30" applyFont="1" applyFill="1" applyBorder="1" applyAlignment="1">
      <alignment horizontal="center" vertical="center"/>
    </xf>
    <xf numFmtId="0" fontId="58" fillId="3" borderId="176" xfId="30" applyFont="1" applyFill="1" applyBorder="1" applyAlignment="1">
      <alignment horizontal="center" vertical="center"/>
    </xf>
    <xf numFmtId="0" fontId="58" fillId="3" borderId="122" xfId="30" applyFont="1" applyFill="1" applyBorder="1" applyAlignment="1">
      <alignment horizontal="center" vertical="center"/>
    </xf>
    <xf numFmtId="0" fontId="58" fillId="3" borderId="272" xfId="30" applyFont="1" applyFill="1" applyBorder="1" applyAlignment="1">
      <alignment horizontal="center" vertical="center"/>
    </xf>
    <xf numFmtId="173" fontId="38" fillId="0" borderId="201" xfId="30" applyNumberFormat="1" applyFont="1" applyFill="1" applyBorder="1" applyAlignment="1">
      <alignment horizontal="center" vertical="center"/>
    </xf>
    <xf numFmtId="173" fontId="35" fillId="0" borderId="188" xfId="30" applyNumberFormat="1" applyFont="1" applyFill="1" applyBorder="1" applyAlignment="1">
      <alignment horizontal="center" vertical="center"/>
    </xf>
    <xf numFmtId="4" fontId="49" fillId="2" borderId="0" xfId="30" applyNumberFormat="1" applyFill="1"/>
    <xf numFmtId="0" fontId="61" fillId="2" borderId="0" xfId="30" applyFont="1" applyFill="1"/>
    <xf numFmtId="168" fontId="13" fillId="2" borderId="0" xfId="3" applyNumberFormat="1" applyFill="1"/>
    <xf numFmtId="0" fontId="51" fillId="2" borderId="0" xfId="31" applyFont="1" applyFill="1"/>
    <xf numFmtId="0" fontId="49" fillId="2" borderId="0" xfId="31" applyFill="1" applyAlignment="1">
      <alignment horizontal="center"/>
    </xf>
    <xf numFmtId="0" fontId="49" fillId="2" borderId="0" xfId="31" applyFill="1" applyBorder="1"/>
    <xf numFmtId="0" fontId="49" fillId="2" borderId="0" xfId="31" applyFill="1"/>
    <xf numFmtId="4" fontId="13" fillId="2" borderId="0" xfId="3" applyNumberFormat="1" applyFill="1" applyBorder="1"/>
    <xf numFmtId="0" fontId="39" fillId="2" borderId="0" xfId="31" applyFont="1" applyFill="1" applyBorder="1"/>
    <xf numFmtId="0" fontId="43" fillId="2" borderId="0" xfId="31" applyFont="1" applyFill="1"/>
    <xf numFmtId="0" fontId="58" fillId="3" borderId="65" xfId="31" applyFont="1" applyFill="1" applyBorder="1" applyAlignment="1">
      <alignment horizontal="center" vertical="center"/>
    </xf>
    <xf numFmtId="0" fontId="10" fillId="3" borderId="67" xfId="31" applyFont="1" applyFill="1" applyBorder="1" applyAlignment="1">
      <alignment horizontal="center" vertical="center"/>
    </xf>
    <xf numFmtId="0" fontId="10" fillId="3" borderId="66" xfId="31" applyFont="1" applyFill="1" applyBorder="1" applyAlignment="1">
      <alignment horizontal="center" vertical="center"/>
    </xf>
    <xf numFmtId="0" fontId="10" fillId="3" borderId="219" xfId="31" applyFont="1" applyFill="1" applyBorder="1" applyAlignment="1">
      <alignment horizontal="center" vertical="center"/>
    </xf>
    <xf numFmtId="0" fontId="6" fillId="2" borderId="67" xfId="0" applyFont="1" applyFill="1" applyBorder="1"/>
    <xf numFmtId="4" fontId="6" fillId="2" borderId="123" xfId="0" applyNumberFormat="1" applyFont="1" applyFill="1" applyBorder="1"/>
    <xf numFmtId="4" fontId="6" fillId="2" borderId="278" xfId="0" applyNumberFormat="1" applyFont="1" applyFill="1" applyBorder="1" applyAlignment="1">
      <alignment horizontal="right" indent="1"/>
    </xf>
    <xf numFmtId="4" fontId="6" fillId="2" borderId="279" xfId="0" applyNumberFormat="1" applyFont="1" applyFill="1" applyBorder="1" applyAlignment="1">
      <alignment horizontal="right" indent="1"/>
    </xf>
    <xf numFmtId="168" fontId="38" fillId="2" borderId="280" xfId="27" applyNumberFormat="1" applyFont="1" applyFill="1" applyBorder="1" applyAlignment="1">
      <alignment horizontal="right" indent="1"/>
    </xf>
    <xf numFmtId="0" fontId="6" fillId="2" borderId="70" xfId="0" applyFont="1" applyFill="1" applyBorder="1"/>
    <xf numFmtId="0" fontId="6" fillId="2" borderId="51" xfId="0" applyFont="1" applyFill="1" applyBorder="1"/>
    <xf numFmtId="4" fontId="6" fillId="2" borderId="51" xfId="0" applyNumberFormat="1" applyFont="1" applyFill="1" applyBorder="1" applyAlignment="1">
      <alignment horizontal="right" indent="1"/>
    </xf>
    <xf numFmtId="4" fontId="6" fillId="2" borderId="76" xfId="0" applyNumberFormat="1" applyFont="1" applyFill="1" applyBorder="1" applyAlignment="1">
      <alignment horizontal="right" indent="1"/>
    </xf>
    <xf numFmtId="168" fontId="35" fillId="2" borderId="281" xfId="31" applyNumberFormat="1" applyFont="1" applyFill="1" applyBorder="1" applyAlignment="1">
      <alignment horizontal="right" indent="1"/>
    </xf>
    <xf numFmtId="4" fontId="6" fillId="2" borderId="51" xfId="0" applyNumberFormat="1" applyFont="1" applyFill="1" applyBorder="1"/>
    <xf numFmtId="168" fontId="38" fillId="2" borderId="281" xfId="27" applyNumberFormat="1" applyFont="1" applyFill="1" applyBorder="1" applyAlignment="1">
      <alignment horizontal="right" indent="1"/>
    </xf>
    <xf numFmtId="0" fontId="6" fillId="2" borderId="125" xfId="0" applyFont="1" applyFill="1" applyBorder="1"/>
    <xf numFmtId="4" fontId="6" fillId="2" borderId="271" xfId="0" applyNumberFormat="1" applyFont="1" applyFill="1" applyBorder="1" applyAlignment="1">
      <alignment horizontal="right" indent="1"/>
    </xf>
    <xf numFmtId="4" fontId="6" fillId="2" borderId="270" xfId="0" applyNumberFormat="1" applyFont="1" applyFill="1" applyBorder="1" applyAlignment="1">
      <alignment horizontal="right" indent="1"/>
    </xf>
    <xf numFmtId="168" fontId="35" fillId="2" borderId="282" xfId="31" applyNumberFormat="1" applyFont="1" applyFill="1" applyBorder="1" applyAlignment="1">
      <alignment horizontal="right" indent="1"/>
    </xf>
    <xf numFmtId="0" fontId="6" fillId="2" borderId="122" xfId="0" applyFont="1" applyFill="1" applyBorder="1"/>
    <xf numFmtId="4" fontId="6" fillId="2" borderId="123" xfId="0" applyNumberFormat="1" applyFont="1" applyFill="1" applyBorder="1" applyAlignment="1">
      <alignment horizontal="right" indent="1"/>
    </xf>
    <xf numFmtId="4" fontId="6" fillId="2" borderId="283" xfId="0" applyNumberFormat="1" applyFont="1" applyFill="1" applyBorder="1" applyAlignment="1">
      <alignment horizontal="right" indent="1"/>
    </xf>
    <xf numFmtId="168" fontId="35" fillId="2" borderId="284" xfId="31" applyNumberFormat="1" applyFont="1" applyFill="1" applyBorder="1" applyAlignment="1">
      <alignment horizontal="right" indent="1"/>
    </xf>
    <xf numFmtId="182" fontId="35" fillId="2" borderId="282" xfId="31" applyNumberFormat="1" applyFont="1" applyFill="1" applyBorder="1" applyAlignment="1">
      <alignment horizontal="right" indent="1"/>
    </xf>
    <xf numFmtId="0" fontId="6" fillId="2" borderId="44" xfId="0" applyFont="1" applyFill="1" applyBorder="1"/>
    <xf numFmtId="4" fontId="6" fillId="2" borderId="285" xfId="0" applyNumberFormat="1" applyFont="1" applyFill="1" applyBorder="1" applyAlignment="1">
      <alignment horizontal="right" indent="1"/>
    </xf>
    <xf numFmtId="4" fontId="6" fillId="2" borderId="286" xfId="0" applyNumberFormat="1" applyFont="1" applyFill="1" applyBorder="1" applyAlignment="1">
      <alignment horizontal="right" indent="1"/>
    </xf>
    <xf numFmtId="168" fontId="35" fillId="2" borderId="287" xfId="31" applyNumberFormat="1" applyFont="1" applyFill="1" applyBorder="1" applyAlignment="1">
      <alignment horizontal="right" indent="1"/>
    </xf>
    <xf numFmtId="0" fontId="35" fillId="2" borderId="26" xfId="31" applyFont="1" applyFill="1" applyBorder="1" applyAlignment="1">
      <alignment horizontal="left" vertical="center"/>
    </xf>
    <xf numFmtId="0" fontId="35" fillId="2" borderId="98" xfId="31" applyFont="1" applyFill="1" applyBorder="1" applyAlignment="1">
      <alignment horizontal="center" vertical="center"/>
    </xf>
    <xf numFmtId="0" fontId="38" fillId="2" borderId="278" xfId="31" applyFont="1" applyFill="1" applyBorder="1"/>
    <xf numFmtId="182" fontId="38" fillId="2" borderId="288" xfId="27" applyNumberFormat="1" applyFont="1" applyFill="1" applyBorder="1" applyAlignment="1">
      <alignment horizontal="right" indent="1"/>
    </xf>
    <xf numFmtId="182" fontId="35" fillId="2" borderId="280" xfId="27" applyNumberFormat="1" applyFont="1" applyFill="1" applyBorder="1" applyAlignment="1">
      <alignment horizontal="right" indent="1"/>
    </xf>
    <xf numFmtId="0" fontId="35" fillId="2" borderId="32" xfId="31" applyFont="1" applyFill="1" applyBorder="1" applyAlignment="1">
      <alignment horizontal="center" vertical="center"/>
    </xf>
    <xf numFmtId="0" fontId="35" fillId="2" borderId="113" xfId="31" applyFont="1" applyFill="1" applyBorder="1" applyAlignment="1">
      <alignment horizontal="center" vertical="center"/>
    </xf>
    <xf numFmtId="0" fontId="38" fillId="2" borderId="51" xfId="31" applyFont="1" applyFill="1" applyBorder="1"/>
    <xf numFmtId="182" fontId="38" fillId="2" borderId="289" xfId="27" applyNumberFormat="1" applyFont="1" applyFill="1" applyBorder="1" applyAlignment="1">
      <alignment horizontal="right" indent="1"/>
    </xf>
    <xf numFmtId="182" fontId="35" fillId="2" borderId="281" xfId="27" applyNumberFormat="1" applyFont="1" applyFill="1" applyBorder="1" applyAlignment="1">
      <alignment horizontal="right" indent="1"/>
    </xf>
    <xf numFmtId="0" fontId="38" fillId="2" borderId="285" xfId="31" applyFont="1" applyFill="1" applyBorder="1"/>
    <xf numFmtId="182" fontId="38" fillId="2" borderId="290" xfId="27" applyNumberFormat="1" applyFont="1" applyFill="1" applyBorder="1" applyAlignment="1">
      <alignment horizontal="right" indent="1"/>
    </xf>
    <xf numFmtId="182" fontId="35" fillId="2" borderId="287" xfId="27" applyNumberFormat="1" applyFont="1" applyFill="1" applyBorder="1" applyAlignment="1">
      <alignment horizontal="right" indent="1"/>
    </xf>
    <xf numFmtId="182" fontId="35" fillId="2" borderId="291" xfId="27" applyNumberFormat="1" applyFont="1" applyFill="1" applyBorder="1" applyAlignment="1">
      <alignment horizontal="right" vertical="center" indent="1"/>
    </xf>
    <xf numFmtId="182" fontId="35" fillId="2" borderId="88" xfId="27" applyNumberFormat="1" applyFont="1" applyFill="1" applyBorder="1" applyAlignment="1">
      <alignment horizontal="right" vertical="center" indent="1"/>
    </xf>
    <xf numFmtId="182" fontId="35" fillId="2" borderId="292" xfId="27" applyNumberFormat="1" applyFont="1" applyFill="1" applyBorder="1" applyAlignment="1">
      <alignment horizontal="right" vertical="center" indent="1"/>
    </xf>
    <xf numFmtId="168" fontId="39" fillId="2" borderId="0" xfId="27" applyFont="1" applyFill="1" applyBorder="1"/>
    <xf numFmtId="168" fontId="39" fillId="2" borderId="0" xfId="31" applyNumberFormat="1" applyFont="1" applyFill="1" applyBorder="1"/>
    <xf numFmtId="0" fontId="38" fillId="2" borderId="0" xfId="3" applyFont="1" applyFill="1" applyBorder="1" applyAlignment="1">
      <alignment horizontal="left"/>
    </xf>
    <xf numFmtId="0" fontId="38" fillId="2" borderId="0" xfId="31" applyFont="1" applyFill="1" applyBorder="1"/>
    <xf numFmtId="168" fontId="38" fillId="2" borderId="0" xfId="27" applyNumberFormat="1" applyFont="1" applyFill="1" applyBorder="1"/>
    <xf numFmtId="0" fontId="49" fillId="2" borderId="0" xfId="31" applyFill="1" applyAlignment="1">
      <alignment horizontal="left"/>
    </xf>
    <xf numFmtId="0" fontId="38" fillId="2" borderId="0" xfId="31" applyFont="1" applyFill="1" applyBorder="1" applyAlignment="1">
      <alignment horizontal="center"/>
    </xf>
    <xf numFmtId="0" fontId="38" fillId="2" borderId="0" xfId="31" applyFont="1" applyFill="1" applyBorder="1" applyAlignment="1"/>
    <xf numFmtId="0" fontId="49" fillId="2" borderId="0" xfId="31" applyFill="1" applyBorder="1" applyAlignment="1"/>
    <xf numFmtId="0" fontId="49" fillId="2" borderId="0" xfId="31" applyFont="1" applyFill="1" applyBorder="1"/>
    <xf numFmtId="0" fontId="13" fillId="2" borderId="0" xfId="3" applyFont="1" applyFill="1" applyBorder="1" applyAlignment="1">
      <alignment horizontal="right"/>
    </xf>
    <xf numFmtId="0" fontId="39" fillId="2" borderId="0" xfId="31" applyFont="1" applyFill="1" applyBorder="1" applyAlignment="1">
      <alignment horizontal="center"/>
    </xf>
    <xf numFmtId="0" fontId="39" fillId="2" borderId="0" xfId="31" applyFont="1" applyFill="1" applyBorder="1" applyAlignment="1"/>
    <xf numFmtId="168" fontId="39" fillId="2" borderId="0" xfId="27" applyNumberFormat="1" applyFont="1" applyFill="1" applyBorder="1" applyAlignment="1"/>
    <xf numFmtId="0" fontId="49" fillId="2" borderId="0" xfId="31" applyFont="1" applyFill="1" applyBorder="1" applyAlignment="1"/>
    <xf numFmtId="0" fontId="49" fillId="2" borderId="0" xfId="31" applyFill="1" applyBorder="1" applyAlignment="1">
      <alignment horizontal="left" indent="5"/>
    </xf>
    <xf numFmtId="0" fontId="41" fillId="2" borderId="0" xfId="31" applyFont="1" applyFill="1"/>
    <xf numFmtId="0" fontId="13" fillId="2" borderId="0" xfId="3" applyFill="1" applyAlignment="1">
      <alignment vertical="top"/>
    </xf>
    <xf numFmtId="0" fontId="49" fillId="2" borderId="0" xfId="31" applyFont="1" applyFill="1"/>
    <xf numFmtId="0" fontId="41" fillId="2" borderId="0" xfId="31" applyFont="1" applyFill="1" applyAlignment="1">
      <alignment vertical="top"/>
    </xf>
    <xf numFmtId="0" fontId="22" fillId="3" borderId="147" xfId="31" applyFont="1" applyFill="1" applyBorder="1" applyAlignment="1">
      <alignment horizontal="center" vertical="center"/>
    </xf>
    <xf numFmtId="0" fontId="22" fillId="3" borderId="89" xfId="31" applyFont="1" applyFill="1" applyBorder="1" applyAlignment="1">
      <alignment horizontal="center" vertical="center"/>
    </xf>
    <xf numFmtId="0" fontId="22" fillId="3" borderId="88" xfId="31" applyFont="1" applyFill="1" applyBorder="1" applyAlignment="1">
      <alignment horizontal="center" vertical="center"/>
    </xf>
    <xf numFmtId="0" fontId="17" fillId="3" borderId="292" xfId="31" applyFont="1" applyFill="1" applyBorder="1" applyAlignment="1">
      <alignment horizontal="center" vertical="center"/>
    </xf>
    <xf numFmtId="0" fontId="49" fillId="2" borderId="0" xfId="31" applyFill="1" applyAlignment="1">
      <alignment vertical="center"/>
    </xf>
    <xf numFmtId="0" fontId="13" fillId="2" borderId="294" xfId="3" applyFill="1" applyBorder="1" applyAlignment="1">
      <alignment vertical="center"/>
    </xf>
    <xf numFmtId="0" fontId="39" fillId="2" borderId="295" xfId="31" applyFont="1" applyFill="1" applyBorder="1" applyAlignment="1">
      <alignment vertical="center"/>
    </xf>
    <xf numFmtId="4" fontId="39" fillId="2" borderId="295" xfId="27" applyNumberFormat="1" applyFont="1" applyFill="1" applyBorder="1" applyAlignment="1">
      <alignment horizontal="right" vertical="center" indent="1"/>
    </xf>
    <xf numFmtId="4" fontId="39" fillId="2" borderId="296" xfId="27" applyNumberFormat="1" applyFont="1" applyFill="1" applyBorder="1" applyAlignment="1">
      <alignment horizontal="right" vertical="center" indent="1"/>
    </xf>
    <xf numFmtId="4" fontId="39" fillId="2" borderId="297" xfId="27" applyNumberFormat="1" applyFont="1" applyFill="1" applyBorder="1" applyAlignment="1">
      <alignment horizontal="right" vertical="center" indent="1"/>
    </xf>
    <xf numFmtId="0" fontId="13" fillId="2" borderId="298" xfId="3" applyFill="1" applyBorder="1" applyAlignment="1">
      <alignment vertical="center"/>
    </xf>
    <xf numFmtId="0" fontId="39" fillId="2" borderId="299" xfId="31" applyFont="1" applyFill="1" applyBorder="1" applyAlignment="1">
      <alignment vertical="center"/>
    </xf>
    <xf numFmtId="4" fontId="39" fillId="2" borderId="299" xfId="27" applyNumberFormat="1" applyFont="1" applyFill="1" applyBorder="1" applyAlignment="1">
      <alignment horizontal="right" vertical="center" indent="1"/>
    </xf>
    <xf numFmtId="4" fontId="39" fillId="2" borderId="300" xfId="27" applyNumberFormat="1" applyFont="1" applyFill="1" applyBorder="1" applyAlignment="1">
      <alignment horizontal="right" vertical="center" indent="1"/>
    </xf>
    <xf numFmtId="4" fontId="39" fillId="2" borderId="222" xfId="27" applyNumberFormat="1" applyFont="1" applyFill="1" applyBorder="1" applyAlignment="1">
      <alignment horizontal="right" vertical="center" indent="1"/>
    </xf>
    <xf numFmtId="0" fontId="13" fillId="2" borderId="302" xfId="3" applyFill="1" applyBorder="1" applyAlignment="1">
      <alignment vertical="center"/>
    </xf>
    <xf numFmtId="0" fontId="39" fillId="2" borderId="303" xfId="31" applyFont="1" applyFill="1" applyBorder="1" applyAlignment="1">
      <alignment vertical="center"/>
    </xf>
    <xf numFmtId="4" fontId="39" fillId="2" borderId="303" xfId="27" applyNumberFormat="1" applyFont="1" applyFill="1" applyBorder="1" applyAlignment="1">
      <alignment horizontal="right" vertical="center" indent="1"/>
    </xf>
    <xf numFmtId="4" fontId="39" fillId="2" borderId="304" xfId="27" applyNumberFormat="1" applyFont="1" applyFill="1" applyBorder="1" applyAlignment="1">
      <alignment horizontal="right" vertical="center" indent="1"/>
    </xf>
    <xf numFmtId="4" fontId="39" fillId="2" borderId="305" xfId="27" applyNumberFormat="1" applyFont="1" applyFill="1" applyBorder="1" applyAlignment="1">
      <alignment horizontal="right" vertical="center" indent="1"/>
    </xf>
    <xf numFmtId="0" fontId="13" fillId="2" borderId="294" xfId="3" applyFont="1" applyFill="1" applyBorder="1" applyAlignment="1">
      <alignment vertical="center"/>
    </xf>
    <xf numFmtId="0" fontId="13" fillId="2" borderId="298" xfId="3" applyFont="1" applyFill="1" applyBorder="1" applyAlignment="1">
      <alignment vertical="center"/>
    </xf>
    <xf numFmtId="0" fontId="13" fillId="2" borderId="302" xfId="3" applyFont="1" applyFill="1" applyBorder="1" applyAlignment="1">
      <alignment vertical="center"/>
    </xf>
    <xf numFmtId="0" fontId="13" fillId="0" borderId="0" xfId="3" applyFill="1" applyBorder="1" applyAlignment="1">
      <alignment vertical="center"/>
    </xf>
    <xf numFmtId="0" fontId="39" fillId="2" borderId="307" xfId="31" applyFont="1" applyFill="1" applyBorder="1" applyAlignment="1">
      <alignment vertical="center"/>
    </xf>
    <xf numFmtId="4" fontId="39" fillId="2" borderId="307" xfId="27" applyNumberFormat="1" applyFont="1" applyFill="1" applyBorder="1" applyAlignment="1">
      <alignment horizontal="right" vertical="center" indent="1"/>
    </xf>
    <xf numFmtId="4" fontId="62" fillId="2" borderId="308" xfId="27" applyNumberFormat="1" applyFont="1" applyFill="1" applyBorder="1" applyAlignment="1">
      <alignment horizontal="right" vertical="center" indent="1"/>
    </xf>
    <xf numFmtId="0" fontId="39" fillId="2" borderId="311" xfId="31" applyFont="1" applyFill="1" applyBorder="1" applyAlignment="1">
      <alignment vertical="center"/>
    </xf>
    <xf numFmtId="4" fontId="39" fillId="2" borderId="311" xfId="27" applyNumberFormat="1" applyFont="1" applyFill="1" applyBorder="1" applyAlignment="1">
      <alignment horizontal="right" vertical="center" indent="1"/>
    </xf>
    <xf numFmtId="4" fontId="62" fillId="2" borderId="312" xfId="27" applyNumberFormat="1" applyFont="1" applyFill="1" applyBorder="1" applyAlignment="1">
      <alignment horizontal="right" vertical="center" indent="1"/>
    </xf>
    <xf numFmtId="4" fontId="62" fillId="2" borderId="316" xfId="31" applyNumberFormat="1" applyFont="1" applyFill="1" applyBorder="1" applyAlignment="1">
      <alignment horizontal="right" vertical="center" indent="1"/>
    </xf>
    <xf numFmtId="4" fontId="62" fillId="2" borderId="317" xfId="31" applyNumberFormat="1" applyFont="1" applyFill="1" applyBorder="1" applyAlignment="1">
      <alignment horizontal="right" vertical="center" indent="1"/>
    </xf>
    <xf numFmtId="4" fontId="34" fillId="2" borderId="318" xfId="31" applyNumberFormat="1" applyFont="1" applyFill="1" applyBorder="1" applyAlignment="1">
      <alignment horizontal="right" vertical="center" indent="1"/>
    </xf>
    <xf numFmtId="0" fontId="55" fillId="2" borderId="0" xfId="31" applyFont="1" applyFill="1" applyBorder="1" applyAlignment="1">
      <alignment horizontal="center" vertical="center"/>
    </xf>
    <xf numFmtId="0" fontId="63" fillId="2" borderId="0" xfId="31" applyFont="1" applyFill="1" applyBorder="1" applyAlignment="1">
      <alignment vertical="center"/>
    </xf>
    <xf numFmtId="168" fontId="62" fillId="2" borderId="0" xfId="31" applyNumberFormat="1" applyFont="1" applyFill="1" applyBorder="1" applyAlignment="1">
      <alignment vertical="center"/>
    </xf>
    <xf numFmtId="168" fontId="64" fillId="2" borderId="0" xfId="31" applyNumberFormat="1" applyFont="1" applyFill="1" applyBorder="1" applyAlignment="1">
      <alignment vertical="center"/>
    </xf>
    <xf numFmtId="0" fontId="0" fillId="2" borderId="0" xfId="0" applyFill="1" applyAlignment="1">
      <alignment horizontal="left"/>
    </xf>
    <xf numFmtId="0" fontId="13" fillId="2" borderId="0" xfId="10" applyFill="1"/>
    <xf numFmtId="0" fontId="39" fillId="2" borderId="0" xfId="31" applyFont="1" applyFill="1"/>
    <xf numFmtId="0" fontId="13" fillId="0" borderId="0" xfId="10" applyAlignment="1">
      <alignment vertical="center"/>
    </xf>
    <xf numFmtId="0" fontId="18" fillId="3" borderId="87" xfId="31" applyFont="1" applyFill="1" applyBorder="1" applyAlignment="1">
      <alignment horizontal="center" vertical="center"/>
    </xf>
    <xf numFmtId="0" fontId="18" fillId="3" borderId="90" xfId="31" applyFont="1" applyFill="1" applyBorder="1" applyAlignment="1">
      <alignment horizontal="center" vertical="center"/>
    </xf>
    <xf numFmtId="0" fontId="18" fillId="3" borderId="89" xfId="31" applyFont="1" applyFill="1" applyBorder="1" applyAlignment="1">
      <alignment horizontal="center" vertical="center"/>
    </xf>
    <xf numFmtId="0" fontId="18" fillId="3" borderId="88" xfId="31" applyFont="1" applyFill="1" applyBorder="1" applyAlignment="1">
      <alignment horizontal="center" vertical="center"/>
    </xf>
    <xf numFmtId="0" fontId="18" fillId="3" borderId="292" xfId="31" applyFont="1" applyFill="1" applyBorder="1" applyAlignment="1">
      <alignment horizontal="center" vertical="center"/>
    </xf>
    <xf numFmtId="0" fontId="34" fillId="2" borderId="26" xfId="31" applyFont="1" applyFill="1" applyBorder="1" applyAlignment="1">
      <alignment horizontal="left" vertical="center"/>
    </xf>
    <xf numFmtId="0" fontId="44" fillId="2" borderId="279" xfId="31" applyFont="1" applyFill="1" applyBorder="1" applyAlignment="1">
      <alignment horizontal="left"/>
    </xf>
    <xf numFmtId="173" fontId="44" fillId="2" borderId="319" xfId="31" applyNumberFormat="1" applyFont="1" applyFill="1" applyBorder="1" applyAlignment="1">
      <alignment horizontal="right"/>
    </xf>
    <xf numFmtId="173" fontId="44" fillId="2" borderId="254" xfId="31" applyNumberFormat="1" applyFont="1" applyFill="1" applyBorder="1" applyAlignment="1">
      <alignment horizontal="right"/>
    </xf>
    <xf numFmtId="173" fontId="44" fillId="2" borderId="253" xfId="31" applyNumberFormat="1" applyFont="1" applyFill="1" applyBorder="1" applyAlignment="1">
      <alignment horizontal="right"/>
    </xf>
    <xf numFmtId="173" fontId="34" fillId="2" borderId="280" xfId="27" applyNumberFormat="1" applyFont="1" applyFill="1" applyBorder="1" applyAlignment="1">
      <alignment horizontal="right"/>
    </xf>
    <xf numFmtId="0" fontId="34" fillId="2" borderId="32" xfId="31" applyFont="1" applyFill="1" applyBorder="1" applyAlignment="1">
      <alignment horizontal="left" vertical="center"/>
    </xf>
    <xf numFmtId="0" fontId="44" fillId="2" borderId="76" xfId="31" applyFont="1" applyFill="1" applyBorder="1" applyAlignment="1">
      <alignment horizontal="left"/>
    </xf>
    <xf numFmtId="173" fontId="44" fillId="2" borderId="7" xfId="27" applyNumberFormat="1" applyFont="1" applyFill="1" applyBorder="1"/>
    <xf numFmtId="173" fontId="44" fillId="2" borderId="8" xfId="27" applyNumberFormat="1" applyFont="1" applyFill="1" applyBorder="1"/>
    <xf numFmtId="173" fontId="44" fillId="2" borderId="241" xfId="27" applyNumberFormat="1" applyFont="1" applyFill="1" applyBorder="1"/>
    <xf numFmtId="173" fontId="34" fillId="2" borderId="281" xfId="27" applyNumberFormat="1" applyFont="1" applyFill="1" applyBorder="1" applyAlignment="1">
      <alignment horizontal="right"/>
    </xf>
    <xf numFmtId="0" fontId="34" fillId="2" borderId="39" xfId="31" applyFont="1" applyFill="1" applyBorder="1" applyAlignment="1">
      <alignment horizontal="left" vertical="center"/>
    </xf>
    <xf numFmtId="0" fontId="44" fillId="2" borderId="286" xfId="31" applyFont="1" applyFill="1" applyBorder="1" applyAlignment="1">
      <alignment horizontal="left"/>
    </xf>
    <xf numFmtId="173" fontId="44" fillId="2" borderId="320" xfId="31" applyNumberFormat="1" applyFont="1" applyFill="1" applyBorder="1" applyAlignment="1">
      <alignment horizontal="right"/>
    </xf>
    <xf numFmtId="173" fontId="44" fillId="2" borderId="321" xfId="31" applyNumberFormat="1" applyFont="1" applyFill="1" applyBorder="1" applyAlignment="1">
      <alignment horizontal="right"/>
    </xf>
    <xf numFmtId="173" fontId="44" fillId="2" borderId="322" xfId="31" applyNumberFormat="1" applyFont="1" applyFill="1" applyBorder="1" applyAlignment="1">
      <alignment horizontal="right"/>
    </xf>
    <xf numFmtId="173" fontId="34" fillId="2" borderId="287" xfId="27" applyNumberFormat="1" applyFont="1" applyFill="1" applyBorder="1" applyAlignment="1">
      <alignment horizontal="right"/>
    </xf>
    <xf numFmtId="173" fontId="44" fillId="2" borderId="319" xfId="31" applyNumberFormat="1" applyFont="1" applyFill="1" applyBorder="1"/>
    <xf numFmtId="173" fontId="44" fillId="2" borderId="254" xfId="31" applyNumberFormat="1" applyFont="1" applyFill="1" applyBorder="1"/>
    <xf numFmtId="173" fontId="44" fillId="2" borderId="253" xfId="31" applyNumberFormat="1" applyFont="1" applyFill="1" applyBorder="1"/>
    <xf numFmtId="173" fontId="44" fillId="2" borderId="320" xfId="31" applyNumberFormat="1" applyFont="1" applyFill="1" applyBorder="1"/>
    <xf numFmtId="173" fontId="44" fillId="2" borderId="321" xfId="31" applyNumberFormat="1" applyFont="1" applyFill="1" applyBorder="1"/>
    <xf numFmtId="173" fontId="44" fillId="2" borderId="322" xfId="31" applyNumberFormat="1" applyFont="1" applyFill="1" applyBorder="1"/>
    <xf numFmtId="0" fontId="39" fillId="2" borderId="0" xfId="31" applyFont="1" applyFill="1" applyAlignment="1">
      <alignment vertical="center"/>
    </xf>
    <xf numFmtId="173" fontId="35" fillId="2" borderId="87" xfId="31" applyNumberFormat="1" applyFont="1" applyFill="1" applyBorder="1" applyAlignment="1">
      <alignment horizontal="center" vertical="center"/>
    </xf>
    <xf numFmtId="173" fontId="34" fillId="2" borderId="90" xfId="31" applyNumberFormat="1" applyFont="1" applyFill="1" applyBorder="1" applyAlignment="1">
      <alignment vertical="center"/>
    </xf>
    <xf numFmtId="173" fontId="34" fillId="2" borderId="323" xfId="31" applyNumberFormat="1" applyFont="1" applyFill="1" applyBorder="1" applyAlignment="1">
      <alignment vertical="center"/>
    </xf>
    <xf numFmtId="173" fontId="34" fillId="2" borderId="324" xfId="31" applyNumberFormat="1" applyFont="1" applyFill="1" applyBorder="1" applyAlignment="1">
      <alignment vertical="center"/>
    </xf>
    <xf numFmtId="173" fontId="34" fillId="2" borderId="325" xfId="31" applyNumberFormat="1" applyFont="1" applyFill="1" applyBorder="1" applyAlignment="1">
      <alignment vertical="center"/>
    </xf>
    <xf numFmtId="183" fontId="34" fillId="2" borderId="292" xfId="31" applyNumberFormat="1" applyFont="1" applyFill="1" applyBorder="1" applyAlignment="1">
      <alignment horizontal="right" vertical="center"/>
    </xf>
    <xf numFmtId="0" fontId="18" fillId="3" borderId="326" xfId="11" applyFont="1" applyFill="1" applyBorder="1" applyAlignment="1">
      <alignment horizontal="center" vertical="center"/>
    </xf>
    <xf numFmtId="0" fontId="18" fillId="3" borderId="326" xfId="11" applyFont="1" applyFill="1" applyBorder="1" applyAlignment="1">
      <alignment horizontal="center" vertical="center" wrapText="1"/>
    </xf>
    <xf numFmtId="0" fontId="14" fillId="2" borderId="73" xfId="11" applyFont="1" applyFill="1" applyBorder="1" applyAlignment="1">
      <alignment vertical="center"/>
    </xf>
    <xf numFmtId="1" fontId="13" fillId="2" borderId="70" xfId="11" applyNumberFormat="1" applyFont="1" applyFill="1" applyBorder="1" applyAlignment="1">
      <alignment horizontal="center" vertical="center"/>
    </xf>
    <xf numFmtId="20" fontId="13" fillId="2" borderId="0" xfId="11" applyNumberFormat="1" applyFont="1" applyFill="1" applyBorder="1" applyAlignment="1">
      <alignment horizontal="center" vertical="center"/>
    </xf>
    <xf numFmtId="3" fontId="13" fillId="2" borderId="70" xfId="11" applyNumberFormat="1" applyFont="1" applyFill="1" applyBorder="1" applyAlignment="1">
      <alignment horizontal="right" vertical="center" indent="1"/>
    </xf>
    <xf numFmtId="0" fontId="13" fillId="2" borderId="73" xfId="11" applyFill="1" applyBorder="1" applyAlignment="1">
      <alignment vertical="center"/>
    </xf>
    <xf numFmtId="1" fontId="13" fillId="2" borderId="70" xfId="11" applyNumberFormat="1" applyFill="1" applyBorder="1" applyAlignment="1">
      <alignment horizontal="center" vertical="center"/>
    </xf>
    <xf numFmtId="20" fontId="13" fillId="2" borderId="0" xfId="11" applyNumberFormat="1" applyFill="1" applyBorder="1" applyAlignment="1">
      <alignment horizontal="center" vertical="center"/>
    </xf>
    <xf numFmtId="3" fontId="13" fillId="2" borderId="70" xfId="11" applyNumberFormat="1" applyFill="1" applyBorder="1" applyAlignment="1">
      <alignment horizontal="right" vertical="center" indent="1"/>
    </xf>
    <xf numFmtId="0" fontId="13" fillId="2" borderId="73" xfId="11" applyFont="1" applyFill="1" applyBorder="1" applyAlignment="1">
      <alignment vertical="center"/>
    </xf>
    <xf numFmtId="0" fontId="13" fillId="2" borderId="109" xfId="11" applyFont="1" applyFill="1" applyBorder="1" applyAlignment="1">
      <alignment vertical="center"/>
    </xf>
    <xf numFmtId="1" fontId="14" fillId="2" borderId="118" xfId="11" applyNumberFormat="1" applyFont="1" applyFill="1" applyBorder="1" applyAlignment="1">
      <alignment horizontal="center" vertical="center"/>
    </xf>
    <xf numFmtId="20" fontId="14" fillId="2" borderId="110" xfId="11" applyNumberFormat="1" applyFont="1" applyFill="1" applyBorder="1" applyAlignment="1">
      <alignment horizontal="center" vertical="center"/>
    </xf>
    <xf numFmtId="3" fontId="14" fillId="2" borderId="118" xfId="11" applyNumberFormat="1" applyFont="1" applyFill="1" applyBorder="1" applyAlignment="1">
      <alignment horizontal="right" vertical="center" indent="1"/>
    </xf>
    <xf numFmtId="0" fontId="14" fillId="2" borderId="327" xfId="11" applyFont="1" applyFill="1" applyBorder="1" applyAlignment="1">
      <alignment horizontal="center" vertical="center"/>
    </xf>
    <xf numFmtId="49" fontId="13" fillId="2" borderId="327" xfId="11" applyNumberFormat="1" applyFont="1" applyFill="1" applyBorder="1" applyAlignment="1">
      <alignment horizontal="center" vertical="center"/>
    </xf>
    <xf numFmtId="20" fontId="13" fillId="2" borderId="327" xfId="11" applyNumberFormat="1" applyFont="1" applyFill="1" applyBorder="1" applyAlignment="1">
      <alignment horizontal="center" vertical="center"/>
    </xf>
    <xf numFmtId="170" fontId="25" fillId="2" borderId="327" xfId="11" applyNumberFormat="1" applyFont="1" applyFill="1" applyBorder="1" applyAlignment="1">
      <alignment horizontal="right" vertical="center" indent="1"/>
    </xf>
    <xf numFmtId="0" fontId="13" fillId="2" borderId="0" xfId="11" applyFont="1" applyFill="1" applyBorder="1" applyAlignment="1">
      <alignment vertical="center"/>
    </xf>
    <xf numFmtId="49" fontId="13" fillId="2" borderId="0" xfId="11" applyNumberFormat="1" applyFont="1" applyFill="1" applyBorder="1" applyAlignment="1">
      <alignment horizontal="center" vertical="center"/>
    </xf>
    <xf numFmtId="170" fontId="13" fillId="2" borderId="0" xfId="11" applyNumberFormat="1" applyFont="1" applyFill="1" applyBorder="1" applyAlignment="1">
      <alignment vertical="center"/>
    </xf>
    <xf numFmtId="0" fontId="24" fillId="3" borderId="65" xfId="0" applyFont="1" applyFill="1" applyBorder="1" applyAlignment="1">
      <alignment horizontal="center" vertical="center"/>
    </xf>
    <xf numFmtId="0" fontId="24" fillId="3" borderId="67" xfId="0" applyFont="1" applyFill="1" applyBorder="1" applyAlignment="1">
      <alignment horizontal="center" vertical="center"/>
    </xf>
    <xf numFmtId="0" fontId="24" fillId="3" borderId="116" xfId="0" applyFont="1" applyFill="1" applyBorder="1" applyAlignment="1">
      <alignment horizontal="center" vertical="center"/>
    </xf>
    <xf numFmtId="3" fontId="12" fillId="2" borderId="65" xfId="0" applyNumberFormat="1" applyFont="1" applyFill="1" applyBorder="1" applyAlignment="1">
      <alignment horizontal="left"/>
    </xf>
    <xf numFmtId="173" fontId="12" fillId="2" borderId="67" xfId="0" applyNumberFormat="1" applyFont="1" applyFill="1" applyBorder="1" applyAlignment="1">
      <alignment horizontal="right" indent="1"/>
    </xf>
    <xf numFmtId="3" fontId="13" fillId="2" borderId="116" xfId="0" applyNumberFormat="1" applyFont="1" applyFill="1" applyBorder="1" applyAlignment="1">
      <alignment horizontal="right" indent="1"/>
    </xf>
    <xf numFmtId="3" fontId="12" fillId="2" borderId="69" xfId="0" applyNumberFormat="1" applyFont="1" applyFill="1" applyBorder="1" applyAlignment="1">
      <alignment horizontal="left"/>
    </xf>
    <xf numFmtId="173" fontId="12" fillId="2" borderId="70" xfId="0" applyNumberFormat="1" applyFont="1" applyFill="1" applyBorder="1" applyAlignment="1">
      <alignment horizontal="right" indent="1"/>
    </xf>
    <xf numFmtId="3" fontId="13" fillId="2" borderId="34" xfId="0" applyNumberFormat="1" applyFont="1" applyFill="1" applyBorder="1" applyAlignment="1">
      <alignment horizontal="right" indent="1"/>
    </xf>
    <xf numFmtId="3" fontId="13" fillId="2" borderId="69" xfId="0" applyNumberFormat="1" applyFont="1" applyFill="1" applyBorder="1" applyAlignment="1">
      <alignment horizontal="left"/>
    </xf>
    <xf numFmtId="3" fontId="14" fillId="2" borderId="34" xfId="0" applyNumberFormat="1" applyFont="1" applyFill="1" applyBorder="1" applyAlignment="1">
      <alignment horizontal="right" indent="1"/>
    </xf>
    <xf numFmtId="3" fontId="12" fillId="2" borderId="34" xfId="0" applyNumberFormat="1" applyFont="1" applyFill="1" applyBorder="1" applyAlignment="1">
      <alignment horizontal="right" indent="1"/>
    </xf>
    <xf numFmtId="173" fontId="13" fillId="2" borderId="34" xfId="0" applyNumberFormat="1" applyFont="1" applyFill="1" applyBorder="1" applyAlignment="1">
      <alignment horizontal="right" indent="1"/>
    </xf>
    <xf numFmtId="3" fontId="12" fillId="2" borderId="70" xfId="0" applyNumberFormat="1" applyFont="1" applyFill="1" applyBorder="1" applyAlignment="1">
      <alignment horizontal="right" indent="1"/>
    </xf>
    <xf numFmtId="3" fontId="12" fillId="2" borderId="72" xfId="0" applyNumberFormat="1" applyFont="1" applyFill="1" applyBorder="1" applyAlignment="1">
      <alignment horizontal="left"/>
    </xf>
    <xf numFmtId="3" fontId="12" fillId="2" borderId="44" xfId="0" applyNumberFormat="1" applyFont="1" applyFill="1" applyBorder="1" applyAlignment="1">
      <alignment horizontal="right" indent="1"/>
    </xf>
    <xf numFmtId="4" fontId="13" fillId="2" borderId="41" xfId="0" applyNumberFormat="1" applyFont="1" applyFill="1" applyBorder="1" applyAlignment="1">
      <alignment horizontal="right" indent="1"/>
    </xf>
    <xf numFmtId="0" fontId="2" fillId="2" borderId="0" xfId="11" applyFont="1" applyFill="1"/>
    <xf numFmtId="0" fontId="14" fillId="2" borderId="0" xfId="11" applyFont="1" applyFill="1"/>
    <xf numFmtId="0" fontId="7" fillId="2" borderId="0" xfId="11" applyFont="1" applyFill="1"/>
    <xf numFmtId="0" fontId="25" fillId="2" borderId="0" xfId="11" applyFont="1" applyFill="1"/>
    <xf numFmtId="0" fontId="18" fillId="3" borderId="251" xfId="11" applyFont="1" applyFill="1" applyBorder="1" applyAlignment="1">
      <alignment horizontal="center"/>
    </xf>
    <xf numFmtId="0" fontId="18" fillId="3" borderId="26" xfId="11" applyFont="1" applyFill="1" applyBorder="1" applyAlignment="1">
      <alignment horizontal="center"/>
    </xf>
    <xf numFmtId="0" fontId="18" fillId="3" borderId="219" xfId="11" applyFont="1" applyFill="1" applyBorder="1" applyAlignment="1">
      <alignment horizontal="center"/>
    </xf>
    <xf numFmtId="0" fontId="18" fillId="3" borderId="45" xfId="11" applyFont="1" applyFill="1" applyBorder="1" applyAlignment="1">
      <alignment horizontal="center"/>
    </xf>
    <xf numFmtId="0" fontId="18" fillId="3" borderId="39" xfId="11" applyFont="1" applyFill="1" applyBorder="1" applyAlignment="1">
      <alignment horizontal="center"/>
    </xf>
    <xf numFmtId="0" fontId="18" fillId="3" borderId="224" xfId="11" applyFont="1" applyFill="1" applyBorder="1" applyAlignment="1">
      <alignment horizontal="center"/>
    </xf>
    <xf numFmtId="0" fontId="14" fillId="2" borderId="69" xfId="11" applyFont="1" applyFill="1" applyBorder="1" applyAlignment="1">
      <alignment horizontal="left" vertical="center"/>
    </xf>
    <xf numFmtId="171" fontId="12" fillId="2" borderId="70" xfId="11" applyNumberFormat="1" applyFont="1" applyFill="1" applyBorder="1" applyAlignment="1">
      <alignment horizontal="right" indent="3"/>
    </xf>
    <xf numFmtId="171" fontId="12" fillId="2" borderId="73" xfId="11" applyNumberFormat="1" applyFont="1" applyFill="1" applyBorder="1" applyAlignment="1">
      <alignment horizontal="right" indent="3"/>
    </xf>
    <xf numFmtId="171" fontId="13" fillId="2" borderId="219" xfId="11" applyNumberFormat="1" applyFont="1" applyFill="1" applyBorder="1" applyAlignment="1">
      <alignment horizontal="right" indent="3"/>
    </xf>
    <xf numFmtId="171" fontId="13" fillId="2" borderId="222" xfId="11" applyNumberFormat="1" applyFont="1" applyFill="1" applyBorder="1" applyAlignment="1">
      <alignment horizontal="right" indent="3"/>
    </xf>
    <xf numFmtId="169" fontId="12" fillId="2" borderId="70" xfId="11" applyNumberFormat="1" applyFont="1" applyFill="1" applyBorder="1" applyAlignment="1">
      <alignment horizontal="right" indent="3"/>
    </xf>
    <xf numFmtId="169" fontId="12" fillId="2" borderId="73" xfId="11" applyNumberFormat="1" applyFont="1" applyFill="1" applyBorder="1" applyAlignment="1">
      <alignment horizontal="right" indent="3"/>
    </xf>
    <xf numFmtId="171" fontId="11" fillId="2" borderId="222" xfId="11" applyNumberFormat="1" applyFont="1" applyFill="1" applyBorder="1" applyAlignment="1">
      <alignment horizontal="right" indent="3"/>
    </xf>
    <xf numFmtId="0" fontId="14" fillId="2" borderId="329" xfId="11" applyFont="1" applyFill="1" applyBorder="1" applyAlignment="1">
      <alignment horizontal="left" vertical="center"/>
    </xf>
    <xf numFmtId="171" fontId="25" fillId="2" borderId="330" xfId="11" applyNumberFormat="1" applyFont="1" applyFill="1" applyBorder="1" applyAlignment="1">
      <alignment horizontal="right" indent="3"/>
    </xf>
    <xf numFmtId="171" fontId="25" fillId="2" borderId="331" xfId="11" applyNumberFormat="1" applyFont="1" applyFill="1" applyBorder="1" applyAlignment="1">
      <alignment horizontal="right" indent="3"/>
    </xf>
    <xf numFmtId="171" fontId="25" fillId="2" borderId="332" xfId="11" applyNumberFormat="1" applyFont="1" applyFill="1" applyBorder="1" applyAlignment="1">
      <alignment horizontal="right" indent="3"/>
    </xf>
    <xf numFmtId="0" fontId="18" fillId="3" borderId="65" xfId="11" applyFont="1" applyFill="1" applyBorder="1" applyAlignment="1">
      <alignment horizontal="center"/>
    </xf>
    <xf numFmtId="0" fontId="18" fillId="3" borderId="67" xfId="11" applyFont="1" applyFill="1" applyBorder="1" applyAlignment="1">
      <alignment horizontal="center"/>
    </xf>
    <xf numFmtId="0" fontId="18" fillId="3" borderId="99" xfId="11" applyFont="1" applyFill="1" applyBorder="1" applyAlignment="1">
      <alignment horizontal="center"/>
    </xf>
    <xf numFmtId="0" fontId="18" fillId="3" borderId="218" xfId="11" applyFont="1" applyFill="1" applyBorder="1" applyAlignment="1">
      <alignment horizontal="center"/>
    </xf>
    <xf numFmtId="0" fontId="18" fillId="3" borderId="72" xfId="11" applyFont="1" applyFill="1" applyBorder="1" applyAlignment="1">
      <alignment horizontal="center"/>
    </xf>
    <xf numFmtId="0" fontId="18" fillId="3" borderId="44" xfId="11" applyFont="1" applyFill="1" applyBorder="1" applyAlignment="1">
      <alignment horizontal="center"/>
    </xf>
    <xf numFmtId="0" fontId="18" fillId="3" borderId="43" xfId="11" applyFont="1" applyFill="1" applyBorder="1" applyAlignment="1">
      <alignment horizontal="center"/>
    </xf>
    <xf numFmtId="0" fontId="18" fillId="3" borderId="250" xfId="11" applyFont="1" applyFill="1" applyBorder="1" applyAlignment="1">
      <alignment horizontal="center"/>
    </xf>
    <xf numFmtId="0" fontId="66" fillId="3" borderId="221" xfId="11" applyFont="1" applyFill="1" applyBorder="1"/>
    <xf numFmtId="0" fontId="14" fillId="2" borderId="69" xfId="11" applyFont="1" applyFill="1" applyBorder="1"/>
    <xf numFmtId="171" fontId="12" fillId="2" borderId="222" xfId="11" applyNumberFormat="1" applyFont="1" applyFill="1" applyBorder="1" applyAlignment="1">
      <alignment horizontal="right" indent="3"/>
    </xf>
    <xf numFmtId="0" fontId="14" fillId="2" borderId="329" xfId="11" applyFont="1" applyFill="1" applyBorder="1"/>
    <xf numFmtId="171" fontId="20" fillId="2" borderId="331" xfId="11" applyNumberFormat="1" applyFont="1" applyFill="1" applyBorder="1" applyAlignment="1">
      <alignment horizontal="right" indent="3"/>
    </xf>
    <xf numFmtId="171" fontId="20" fillId="2" borderId="332" xfId="11" applyNumberFormat="1" applyFont="1" applyFill="1" applyBorder="1" applyAlignment="1">
      <alignment horizontal="right" indent="3"/>
    </xf>
    <xf numFmtId="0" fontId="36" fillId="2" borderId="0" xfId="0" applyFont="1" applyFill="1"/>
    <xf numFmtId="0" fontId="5" fillId="2" borderId="0" xfId="19" applyFont="1" applyFill="1" applyAlignment="1"/>
    <xf numFmtId="0" fontId="13" fillId="2" borderId="0" xfId="19" applyFill="1" applyAlignment="1">
      <alignment horizontal="centerContinuous"/>
    </xf>
    <xf numFmtId="0" fontId="13" fillId="2" borderId="0" xfId="19" applyFill="1"/>
    <xf numFmtId="0" fontId="13" fillId="0" borderId="0" xfId="19"/>
    <xf numFmtId="0" fontId="14" fillId="2" borderId="0" xfId="19" applyFont="1" applyFill="1" applyAlignment="1">
      <alignment horizontal="centerContinuous"/>
    </xf>
    <xf numFmtId="0" fontId="7" fillId="2" borderId="0" xfId="19" applyFont="1" applyFill="1" applyAlignment="1">
      <alignment horizontal="left" indent="1"/>
    </xf>
    <xf numFmtId="0" fontId="13" fillId="2" borderId="0" xfId="19" applyFill="1" applyBorder="1"/>
    <xf numFmtId="0" fontId="17" fillId="3" borderId="119" xfId="19" applyFont="1" applyFill="1" applyBorder="1" applyAlignment="1">
      <alignment horizontal="center" vertical="center"/>
    </xf>
    <xf numFmtId="0" fontId="11" fillId="2" borderId="73" xfId="19" applyFont="1" applyFill="1" applyBorder="1"/>
    <xf numFmtId="0" fontId="11" fillId="2" borderId="73" xfId="19" applyFont="1" applyFill="1" applyBorder="1" applyAlignment="1">
      <alignment horizontal="center"/>
    </xf>
    <xf numFmtId="184" fontId="11" fillId="2" borderId="73" xfId="19" quotePrefix="1" applyNumberFormat="1" applyFont="1" applyFill="1" applyBorder="1" applyAlignment="1">
      <alignment horizontal="right"/>
    </xf>
    <xf numFmtId="184" fontId="25" fillId="2" borderId="70" xfId="19" applyNumberFormat="1" applyFont="1" applyFill="1" applyBorder="1" applyAlignment="1">
      <alignment horizontal="right"/>
    </xf>
    <xf numFmtId="3" fontId="13" fillId="2" borderId="0" xfId="19" quotePrefix="1" applyNumberFormat="1" applyFont="1" applyFill="1" applyBorder="1" applyAlignment="1">
      <alignment horizontal="right"/>
    </xf>
    <xf numFmtId="184" fontId="11" fillId="2" borderId="73" xfId="19" applyNumberFormat="1" applyFont="1" applyFill="1" applyBorder="1" applyAlignment="1">
      <alignment horizontal="right"/>
    </xf>
    <xf numFmtId="185" fontId="11" fillId="2" borderId="73" xfId="19" applyNumberFormat="1" applyFont="1" applyFill="1" applyBorder="1" applyAlignment="1">
      <alignment horizontal="right"/>
    </xf>
    <xf numFmtId="185" fontId="25" fillId="2" borderId="70" xfId="19" applyNumberFormat="1" applyFont="1" applyFill="1" applyBorder="1" applyAlignment="1">
      <alignment horizontal="right"/>
    </xf>
    <xf numFmtId="0" fontId="11" fillId="2" borderId="109" xfId="19" applyFont="1" applyFill="1" applyBorder="1"/>
    <xf numFmtId="0" fontId="11" fillId="2" borderId="109" xfId="19" applyFont="1" applyFill="1" applyBorder="1" applyAlignment="1">
      <alignment horizontal="center"/>
    </xf>
    <xf numFmtId="184" fontId="11" fillId="2" borderId="109" xfId="19" applyNumberFormat="1" applyFont="1" applyFill="1" applyBorder="1" applyAlignment="1">
      <alignment horizontal="right"/>
    </xf>
    <xf numFmtId="184" fontId="25" fillId="2" borderId="118" xfId="19" applyNumberFormat="1" applyFont="1" applyFill="1" applyBorder="1" applyAlignment="1">
      <alignment horizontal="right"/>
    </xf>
    <xf numFmtId="0" fontId="11" fillId="2" borderId="0" xfId="19" applyFont="1" applyFill="1"/>
    <xf numFmtId="3" fontId="11" fillId="2" borderId="0" xfId="19" applyNumberFormat="1" applyFont="1" applyFill="1"/>
    <xf numFmtId="186" fontId="11" fillId="2" borderId="0" xfId="19" applyNumberFormat="1" applyFont="1" applyFill="1"/>
    <xf numFmtId="184" fontId="11" fillId="2" borderId="0" xfId="19" applyNumberFormat="1" applyFont="1" applyFill="1" applyBorder="1"/>
    <xf numFmtId="0" fontId="13" fillId="2" borderId="0" xfId="19" applyFont="1" applyFill="1"/>
    <xf numFmtId="0" fontId="36" fillId="2" borderId="0" xfId="19" applyFont="1" applyFill="1"/>
    <xf numFmtId="0" fontId="11" fillId="2" borderId="0" xfId="19" applyFont="1" applyFill="1" applyBorder="1"/>
    <xf numFmtId="0" fontId="25" fillId="2" borderId="0" xfId="19" applyFont="1" applyFill="1"/>
    <xf numFmtId="0" fontId="26" fillId="2" borderId="0" xfId="19" applyFont="1" applyFill="1" applyAlignment="1">
      <alignment horizontal="right"/>
    </xf>
    <xf numFmtId="0" fontId="26" fillId="2" borderId="0" xfId="19" applyFont="1" applyFill="1"/>
    <xf numFmtId="0" fontId="19" fillId="2" borderId="0" xfId="19" applyFont="1" applyFill="1"/>
    <xf numFmtId="0" fontId="17" fillId="3" borderId="119" xfId="19" applyFont="1" applyFill="1" applyBorder="1" applyAlignment="1">
      <alignment horizontal="center" vertical="center" wrapText="1"/>
    </xf>
    <xf numFmtId="0" fontId="11" fillId="2" borderId="35" xfId="19" applyFont="1" applyFill="1" applyBorder="1" applyAlignment="1">
      <alignment horizontal="center" vertical="center"/>
    </xf>
    <xf numFmtId="0" fontId="11" fillId="2" borderId="119" xfId="19" applyFont="1" applyFill="1" applyBorder="1" applyAlignment="1">
      <alignment vertical="center"/>
    </xf>
    <xf numFmtId="3" fontId="11" fillId="2" borderId="36" xfId="19" applyNumberFormat="1" applyFont="1" applyFill="1" applyBorder="1" applyAlignment="1">
      <alignment horizontal="center" vertical="center"/>
    </xf>
    <xf numFmtId="184" fontId="25" fillId="2" borderId="119" xfId="19" quotePrefix="1" applyNumberFormat="1" applyFont="1" applyFill="1" applyBorder="1" applyAlignment="1">
      <alignment horizontal="right" vertical="center"/>
    </xf>
    <xf numFmtId="0" fontId="17" fillId="2" borderId="0" xfId="19" applyFont="1" applyFill="1" applyBorder="1" applyAlignment="1">
      <alignment horizontal="left" vertical="center"/>
    </xf>
    <xf numFmtId="0" fontId="26" fillId="2" borderId="0" xfId="19" applyFont="1" applyFill="1" applyAlignment="1">
      <alignment horizontal="left"/>
    </xf>
    <xf numFmtId="0" fontId="11" fillId="2" borderId="0" xfId="19" applyFont="1" applyFill="1" applyAlignment="1">
      <alignment horizontal="left"/>
    </xf>
    <xf numFmtId="0" fontId="11" fillId="0" borderId="0" xfId="19" applyFont="1"/>
    <xf numFmtId="0" fontId="68" fillId="2" borderId="0" xfId="19" applyFont="1" applyFill="1"/>
    <xf numFmtId="0" fontId="4" fillId="2" borderId="0" xfId="19" applyFont="1" applyFill="1"/>
    <xf numFmtId="0" fontId="12" fillId="2" borderId="0" xfId="19" applyFont="1" applyFill="1" applyAlignment="1">
      <alignment horizontal="right"/>
    </xf>
    <xf numFmtId="0" fontId="12" fillId="2" borderId="0" xfId="19" applyFont="1" applyFill="1"/>
    <xf numFmtId="0" fontId="29" fillId="2" borderId="0" xfId="19" applyFont="1" applyFill="1"/>
    <xf numFmtId="0" fontId="12" fillId="2" borderId="0" xfId="19" applyFont="1" applyFill="1" applyAlignment="1">
      <alignment horizontal="left"/>
    </xf>
    <xf numFmtId="0" fontId="13" fillId="2" borderId="0" xfId="15" applyFill="1"/>
    <xf numFmtId="0" fontId="13" fillId="0" borderId="0" xfId="15"/>
    <xf numFmtId="0" fontId="70" fillId="2" borderId="0" xfId="18" applyFont="1" applyFill="1"/>
    <xf numFmtId="0" fontId="71" fillId="2" borderId="0" xfId="18" applyFont="1" applyFill="1"/>
    <xf numFmtId="0" fontId="72" fillId="2" borderId="0" xfId="15" applyFont="1" applyFill="1"/>
    <xf numFmtId="0" fontId="73" fillId="2" borderId="0" xfId="18" applyFont="1" applyFill="1"/>
    <xf numFmtId="0" fontId="74" fillId="2" borderId="0" xfId="18" applyFont="1" applyFill="1"/>
    <xf numFmtId="0" fontId="21" fillId="16" borderId="120" xfId="15" applyFont="1" applyFill="1" applyBorder="1" applyAlignment="1">
      <alignment horizontal="center" vertical="center"/>
    </xf>
    <xf numFmtId="0" fontId="21" fillId="16" borderId="133" xfId="15" applyFont="1" applyFill="1" applyBorder="1" applyAlignment="1">
      <alignment horizontal="center" vertical="center"/>
    </xf>
    <xf numFmtId="0" fontId="21" fillId="16" borderId="133" xfId="15" applyFont="1" applyFill="1" applyBorder="1" applyAlignment="1">
      <alignment horizontal="center" vertical="center" wrapText="1"/>
    </xf>
    <xf numFmtId="0" fontId="21" fillId="16" borderId="333" xfId="15" applyFont="1" applyFill="1" applyBorder="1" applyAlignment="1">
      <alignment horizontal="center" vertical="center"/>
    </xf>
    <xf numFmtId="0" fontId="21" fillId="16" borderId="29" xfId="15" applyFont="1" applyFill="1" applyBorder="1" applyAlignment="1">
      <alignment horizontal="center" vertical="center"/>
    </xf>
    <xf numFmtId="0" fontId="75" fillId="6" borderId="117" xfId="15" applyFont="1" applyFill="1" applyBorder="1" applyAlignment="1">
      <alignment horizontal="center" vertical="center"/>
    </xf>
    <xf numFmtId="0" fontId="72" fillId="7" borderId="334" xfId="15" applyFont="1" applyFill="1" applyBorder="1" applyAlignment="1">
      <alignment horizontal="left" indent="1"/>
    </xf>
    <xf numFmtId="0" fontId="72" fillId="2" borderId="335" xfId="15" applyFont="1" applyFill="1" applyBorder="1" applyAlignment="1">
      <alignment horizontal="center" vertical="center"/>
    </xf>
    <xf numFmtId="184" fontId="72" fillId="2" borderId="335" xfId="15" applyNumberFormat="1" applyFont="1" applyFill="1" applyBorder="1" applyAlignment="1">
      <alignment horizontal="right" indent="1"/>
    </xf>
    <xf numFmtId="184" fontId="72" fillId="2" borderId="336" xfId="15" applyNumberFormat="1" applyFont="1" applyFill="1" applyBorder="1" applyAlignment="1">
      <alignment horizontal="right" indent="1"/>
    </xf>
    <xf numFmtId="184" fontId="72" fillId="2" borderId="175" xfId="15" applyNumberFormat="1" applyFont="1" applyFill="1" applyBorder="1" applyAlignment="1">
      <alignment horizontal="right" indent="1"/>
    </xf>
    <xf numFmtId="0" fontId="75" fillId="6" borderId="127" xfId="15" applyFont="1" applyFill="1" applyBorder="1" applyAlignment="1">
      <alignment horizontal="center" vertical="center"/>
    </xf>
    <xf numFmtId="0" fontId="72" fillId="7" borderId="337" xfId="15" applyFont="1" applyFill="1" applyBorder="1" applyAlignment="1">
      <alignment horizontal="left" indent="1"/>
    </xf>
    <xf numFmtId="0" fontId="72" fillId="2" borderId="338" xfId="15" applyFont="1" applyFill="1" applyBorder="1" applyAlignment="1">
      <alignment horizontal="center" vertical="center"/>
    </xf>
    <xf numFmtId="184" fontId="72" fillId="2" borderId="338" xfId="15" applyNumberFormat="1" applyFont="1" applyFill="1" applyBorder="1" applyAlignment="1">
      <alignment horizontal="right" indent="1"/>
    </xf>
    <xf numFmtId="184" fontId="72" fillId="2" borderId="339" xfId="15" applyNumberFormat="1" applyFont="1" applyFill="1" applyBorder="1" applyAlignment="1">
      <alignment horizontal="right" indent="1"/>
    </xf>
    <xf numFmtId="184" fontId="72" fillId="2" borderId="37" xfId="15" applyNumberFormat="1" applyFont="1" applyFill="1" applyBorder="1" applyAlignment="1">
      <alignment horizontal="right" indent="1"/>
    </xf>
    <xf numFmtId="0" fontId="75" fillId="6" borderId="121" xfId="15" applyFont="1" applyFill="1" applyBorder="1" applyAlignment="1">
      <alignment horizontal="center" vertical="center"/>
    </xf>
    <xf numFmtId="0" fontId="72" fillId="7" borderId="328" xfId="15" applyFont="1" applyFill="1" applyBorder="1" applyAlignment="1">
      <alignment horizontal="left" indent="1"/>
    </xf>
    <xf numFmtId="0" fontId="72" fillId="2" borderId="340" xfId="15" applyFont="1" applyFill="1" applyBorder="1" applyAlignment="1">
      <alignment horizontal="center" vertical="center"/>
    </xf>
    <xf numFmtId="184" fontId="72" fillId="2" borderId="341" xfId="15" applyNumberFormat="1" applyFont="1" applyFill="1" applyBorder="1" applyAlignment="1">
      <alignment horizontal="right" indent="1"/>
    </xf>
    <xf numFmtId="184" fontId="72" fillId="2" borderId="342" xfId="15" applyNumberFormat="1" applyFont="1" applyFill="1" applyBorder="1" applyAlignment="1">
      <alignment horizontal="right" indent="1"/>
    </xf>
    <xf numFmtId="184" fontId="72" fillId="2" borderId="343" xfId="15" applyNumberFormat="1" applyFont="1" applyFill="1" applyBorder="1" applyAlignment="1">
      <alignment horizontal="right" indent="1"/>
    </xf>
    <xf numFmtId="0" fontId="72" fillId="7" borderId="110" xfId="15" applyFont="1" applyFill="1" applyBorder="1" applyAlignment="1">
      <alignment horizontal="left" indent="1"/>
    </xf>
    <xf numFmtId="0" fontId="72" fillId="2" borderId="344" xfId="15" applyFont="1" applyFill="1" applyBorder="1" applyAlignment="1">
      <alignment horizontal="center" vertical="center"/>
    </xf>
    <xf numFmtId="184" fontId="72" fillId="2" borderId="345" xfId="15" applyNumberFormat="1" applyFont="1" applyFill="1" applyBorder="1" applyAlignment="1">
      <alignment horizontal="right" indent="1"/>
    </xf>
    <xf numFmtId="184" fontId="72" fillId="2" borderId="346" xfId="15" applyNumberFormat="1" applyFont="1" applyFill="1" applyBorder="1" applyAlignment="1">
      <alignment horizontal="right" indent="1"/>
    </xf>
    <xf numFmtId="184" fontId="72" fillId="2" borderId="347" xfId="15" applyNumberFormat="1" applyFont="1" applyFill="1" applyBorder="1" applyAlignment="1">
      <alignment horizontal="right" indent="1"/>
    </xf>
    <xf numFmtId="0" fontId="72" fillId="7" borderId="348" xfId="15" applyFont="1" applyFill="1" applyBorder="1" applyAlignment="1">
      <alignment horizontal="left" indent="1"/>
    </xf>
    <xf numFmtId="0" fontId="72" fillId="2" borderId="341" xfId="15" applyFont="1" applyFill="1" applyBorder="1" applyAlignment="1">
      <alignment horizontal="center" vertical="center"/>
    </xf>
    <xf numFmtId="0" fontId="75" fillId="6" borderId="69" xfId="15" applyFont="1" applyFill="1" applyBorder="1" applyAlignment="1">
      <alignment horizontal="center" vertical="center"/>
    </xf>
    <xf numFmtId="0" fontId="72" fillId="7" borderId="349" xfId="15" applyFont="1" applyFill="1" applyBorder="1" applyAlignment="1">
      <alignment horizontal="left" indent="1"/>
    </xf>
    <xf numFmtId="0" fontId="72" fillId="2" borderId="350" xfId="15" applyFont="1" applyFill="1" applyBorder="1" applyAlignment="1">
      <alignment horizontal="center" vertical="center"/>
    </xf>
    <xf numFmtId="184" fontId="72" fillId="2" borderId="350" xfId="15" applyNumberFormat="1" applyFont="1" applyFill="1" applyBorder="1" applyAlignment="1">
      <alignment horizontal="right" indent="1"/>
    </xf>
    <xf numFmtId="184" fontId="72" fillId="2" borderId="351" xfId="15" applyNumberFormat="1" applyFont="1" applyFill="1" applyBorder="1" applyAlignment="1">
      <alignment horizontal="right" indent="1"/>
    </xf>
    <xf numFmtId="184" fontId="72" fillId="2" borderId="352" xfId="15" applyNumberFormat="1" applyFont="1" applyFill="1" applyBorder="1" applyAlignment="1">
      <alignment horizontal="right" indent="1"/>
    </xf>
    <xf numFmtId="0" fontId="72" fillId="2" borderId="345" xfId="15" applyFont="1" applyFill="1" applyBorder="1" applyAlignment="1">
      <alignment horizontal="center" vertical="center"/>
    </xf>
    <xf numFmtId="3" fontId="72" fillId="2" borderId="345" xfId="15" applyNumberFormat="1" applyFont="1" applyFill="1" applyBorder="1" applyAlignment="1">
      <alignment horizontal="right" indent="1"/>
    </xf>
    <xf numFmtId="0" fontId="75" fillId="6" borderId="233" xfId="15" applyFont="1" applyFill="1" applyBorder="1" applyAlignment="1">
      <alignment horizontal="center" vertical="center"/>
    </xf>
    <xf numFmtId="0" fontId="72" fillId="7" borderId="353" xfId="15" applyFont="1" applyFill="1" applyBorder="1" applyAlignment="1">
      <alignment horizontal="left" indent="1"/>
    </xf>
    <xf numFmtId="0" fontId="72" fillId="2" borderId="354" xfId="15" applyFont="1" applyFill="1" applyBorder="1" applyAlignment="1">
      <alignment horizontal="center" vertical="center"/>
    </xf>
    <xf numFmtId="184" fontId="72" fillId="2" borderId="354" xfId="15" applyNumberFormat="1" applyFont="1" applyFill="1" applyBorder="1" applyAlignment="1">
      <alignment horizontal="right" indent="1"/>
    </xf>
    <xf numFmtId="184" fontId="72" fillId="2" borderId="355" xfId="15" applyNumberFormat="1" applyFont="1" applyFill="1" applyBorder="1" applyAlignment="1">
      <alignment horizontal="right" indent="1"/>
    </xf>
    <xf numFmtId="184" fontId="72" fillId="2" borderId="151" xfId="15" applyNumberFormat="1" applyFont="1" applyFill="1" applyBorder="1" applyAlignment="1">
      <alignment horizontal="right" indent="1"/>
    </xf>
    <xf numFmtId="0" fontId="76" fillId="2" borderId="0" xfId="15" applyFont="1" applyFill="1"/>
    <xf numFmtId="0" fontId="72" fillId="2" borderId="0" xfId="15" applyFont="1" applyFill="1" applyBorder="1"/>
    <xf numFmtId="3" fontId="72" fillId="2" borderId="0" xfId="15" applyNumberFormat="1" applyFont="1" applyFill="1" applyBorder="1" applyAlignment="1">
      <alignment horizontal="right"/>
    </xf>
    <xf numFmtId="0" fontId="13" fillId="2" borderId="0" xfId="0" applyFont="1" applyFill="1" applyAlignment="1">
      <alignment vertical="top"/>
    </xf>
    <xf numFmtId="0" fontId="21" fillId="16" borderId="358" xfId="15" applyFont="1" applyFill="1" applyBorder="1" applyAlignment="1">
      <alignment horizontal="center" vertical="center" wrapText="1"/>
    </xf>
    <xf numFmtId="0" fontId="21" fillId="16" borderId="359" xfId="15" applyFont="1" applyFill="1" applyBorder="1" applyAlignment="1">
      <alignment horizontal="center" vertical="center"/>
    </xf>
    <xf numFmtId="0" fontId="21" fillId="16" borderId="360" xfId="15" applyFont="1" applyFill="1" applyBorder="1" applyAlignment="1">
      <alignment horizontal="center" vertical="center"/>
    </xf>
    <xf numFmtId="0" fontId="21" fillId="16" borderId="361" xfId="15" applyFont="1" applyFill="1" applyBorder="1" applyAlignment="1">
      <alignment horizontal="center" vertical="center"/>
    </xf>
    <xf numFmtId="0" fontId="21" fillId="16" borderId="362" xfId="15" applyFont="1" applyFill="1" applyBorder="1" applyAlignment="1">
      <alignment horizontal="center" vertical="center"/>
    </xf>
    <xf numFmtId="0" fontId="72" fillId="2" borderId="365" xfId="15" applyFont="1" applyFill="1" applyBorder="1" applyAlignment="1">
      <alignment horizontal="center" vertical="center"/>
    </xf>
    <xf numFmtId="184" fontId="72" fillId="0" borderId="366" xfId="15" applyNumberFormat="1" applyFont="1" applyFill="1" applyBorder="1" applyAlignment="1">
      <alignment horizontal="right"/>
    </xf>
    <xf numFmtId="184" fontId="72" fillId="0" borderId="367" xfId="15" applyNumberFormat="1" applyFont="1" applyFill="1" applyBorder="1" applyAlignment="1">
      <alignment horizontal="right"/>
    </xf>
    <xf numFmtId="184" fontId="72" fillId="0" borderId="368" xfId="15" applyNumberFormat="1" applyFont="1" applyFill="1" applyBorder="1" applyAlignment="1">
      <alignment horizontal="right"/>
    </xf>
    <xf numFmtId="184" fontId="72" fillId="0" borderId="369" xfId="15" applyNumberFormat="1" applyFont="1" applyFill="1" applyBorder="1" applyAlignment="1">
      <alignment horizontal="right"/>
    </xf>
    <xf numFmtId="0" fontId="72" fillId="2" borderId="370" xfId="15" applyFont="1" applyFill="1" applyBorder="1" applyAlignment="1">
      <alignment horizontal="center" vertical="center"/>
    </xf>
    <xf numFmtId="184" fontId="72" fillId="0" borderId="371" xfId="15" applyNumberFormat="1" applyFont="1" applyFill="1" applyBorder="1" applyAlignment="1">
      <alignment horizontal="right"/>
    </xf>
    <xf numFmtId="184" fontId="72" fillId="0" borderId="372" xfId="15" applyNumberFormat="1" applyFont="1" applyFill="1" applyBorder="1" applyAlignment="1">
      <alignment horizontal="right"/>
    </xf>
    <xf numFmtId="184" fontId="72" fillId="0" borderId="373" xfId="15" applyNumberFormat="1" applyFont="1" applyFill="1" applyBorder="1" applyAlignment="1">
      <alignment horizontal="right"/>
    </xf>
    <xf numFmtId="184" fontId="72" fillId="0" borderId="374" xfId="15" applyNumberFormat="1" applyFont="1" applyFill="1" applyBorder="1" applyAlignment="1">
      <alignment horizontal="right"/>
    </xf>
    <xf numFmtId="184" fontId="72" fillId="0" borderId="372" xfId="15" quotePrefix="1" applyNumberFormat="1" applyFont="1" applyFill="1" applyBorder="1" applyAlignment="1">
      <alignment horizontal="right"/>
    </xf>
    <xf numFmtId="184" fontId="72" fillId="0" borderId="373" xfId="15" quotePrefix="1" applyNumberFormat="1" applyFont="1" applyFill="1" applyBorder="1" applyAlignment="1">
      <alignment horizontal="right"/>
    </xf>
    <xf numFmtId="185" fontId="72" fillId="0" borderId="374" xfId="15" applyNumberFormat="1" applyFont="1" applyFill="1" applyBorder="1" applyAlignment="1">
      <alignment horizontal="right"/>
    </xf>
    <xf numFmtId="0" fontId="72" fillId="2" borderId="377" xfId="15" applyFont="1" applyFill="1" applyBorder="1" applyAlignment="1">
      <alignment horizontal="center" vertical="center"/>
    </xf>
    <xf numFmtId="184" fontId="72" fillId="0" borderId="378" xfId="15" applyNumberFormat="1" applyFont="1" applyFill="1" applyBorder="1" applyAlignment="1">
      <alignment horizontal="right"/>
    </xf>
    <xf numFmtId="184" fontId="72" fillId="0" borderId="379" xfId="15" applyNumberFormat="1" applyFont="1" applyFill="1" applyBorder="1" applyAlignment="1">
      <alignment horizontal="right"/>
    </xf>
    <xf numFmtId="184" fontId="72" fillId="0" borderId="380" xfId="15" applyNumberFormat="1" applyFont="1" applyFill="1" applyBorder="1" applyAlignment="1">
      <alignment horizontal="right"/>
    </xf>
    <xf numFmtId="184" fontId="72" fillId="0" borderId="381" xfId="15" applyNumberFormat="1" applyFont="1" applyFill="1" applyBorder="1" applyAlignment="1">
      <alignment horizontal="right"/>
    </xf>
    <xf numFmtId="0" fontId="78" fillId="2" borderId="0" xfId="15" applyFont="1" applyFill="1"/>
    <xf numFmtId="0" fontId="72" fillId="2" borderId="0" xfId="15" applyFont="1" applyFill="1" applyAlignment="1">
      <alignment horizontal="right"/>
    </xf>
    <xf numFmtId="3" fontId="13" fillId="2" borderId="0" xfId="15" applyNumberFormat="1" applyFill="1"/>
    <xf numFmtId="0" fontId="72" fillId="2" borderId="0" xfId="15" applyFont="1" applyFill="1" applyAlignment="1">
      <alignment horizontal="left"/>
    </xf>
    <xf numFmtId="0" fontId="13" fillId="2" borderId="0" xfId="15" applyFill="1" applyAlignment="1">
      <alignment horizontal="center"/>
    </xf>
    <xf numFmtId="0" fontId="21" fillId="16" borderId="382" xfId="15" applyFont="1" applyFill="1" applyBorder="1" applyAlignment="1">
      <alignment horizontal="center" vertical="center"/>
    </xf>
    <xf numFmtId="0" fontId="21" fillId="16" borderId="383" xfId="15" applyFont="1" applyFill="1" applyBorder="1" applyAlignment="1">
      <alignment horizontal="center" vertical="center"/>
    </xf>
    <xf numFmtId="0" fontId="21" fillId="16" borderId="384" xfId="15" applyFont="1" applyFill="1" applyBorder="1" applyAlignment="1">
      <alignment horizontal="center" vertical="center" wrapText="1"/>
    </xf>
    <xf numFmtId="0" fontId="21" fillId="16" borderId="384" xfId="15" applyFont="1" applyFill="1" applyBorder="1" applyAlignment="1">
      <alignment horizontal="center" vertical="center"/>
    </xf>
    <xf numFmtId="0" fontId="21" fillId="16" borderId="385" xfId="15" applyFont="1" applyFill="1" applyBorder="1" applyAlignment="1">
      <alignment horizontal="center" vertical="center"/>
    </xf>
    <xf numFmtId="0" fontId="21" fillId="16" borderId="97" xfId="15" applyFont="1" applyFill="1" applyBorder="1" applyAlignment="1">
      <alignment horizontal="center" vertical="center"/>
    </xf>
    <xf numFmtId="0" fontId="75" fillId="17" borderId="251" xfId="15" applyFont="1" applyFill="1" applyBorder="1" applyAlignment="1">
      <alignment horizontal="center" vertical="center"/>
    </xf>
    <xf numFmtId="0" fontId="72" fillId="18" borderId="386" xfId="15" applyFont="1" applyFill="1" applyBorder="1" applyAlignment="1">
      <alignment horizontal="left"/>
    </xf>
    <xf numFmtId="0" fontId="72" fillId="2" borderId="387" xfId="15" applyFont="1" applyFill="1" applyBorder="1" applyAlignment="1">
      <alignment horizontal="center" vertical="center"/>
    </xf>
    <xf numFmtId="185" fontId="72" fillId="19" borderId="387" xfId="15" applyNumberFormat="1" applyFont="1" applyFill="1" applyBorder="1" applyAlignment="1">
      <alignment horizontal="right" indent="1"/>
    </xf>
    <xf numFmtId="185" fontId="72" fillId="19" borderId="388" xfId="15" applyNumberFormat="1" applyFont="1" applyFill="1" applyBorder="1" applyAlignment="1">
      <alignment horizontal="right" indent="1"/>
    </xf>
    <xf numFmtId="185" fontId="72" fillId="19" borderId="280" xfId="15" applyNumberFormat="1" applyFont="1" applyFill="1" applyBorder="1" applyAlignment="1">
      <alignment horizontal="right" indent="1"/>
    </xf>
    <xf numFmtId="185" fontId="13" fillId="2" borderId="0" xfId="15" applyNumberFormat="1" applyFill="1"/>
    <xf numFmtId="0" fontId="75" fillId="17" borderId="389" xfId="15" applyFont="1" applyFill="1" applyBorder="1" applyAlignment="1">
      <alignment horizontal="center" vertical="center"/>
    </xf>
    <xf numFmtId="0" fontId="72" fillId="18" borderId="390" xfId="15" applyFont="1" applyFill="1" applyBorder="1" applyAlignment="1">
      <alignment horizontal="left"/>
    </xf>
    <xf numFmtId="0" fontId="72" fillId="2" borderId="391" xfId="15" applyFont="1" applyFill="1" applyBorder="1" applyAlignment="1">
      <alignment horizontal="center" vertical="center"/>
    </xf>
    <xf numFmtId="185" fontId="72" fillId="19" borderId="391" xfId="15" applyNumberFormat="1" applyFont="1" applyFill="1" applyBorder="1" applyAlignment="1">
      <alignment horizontal="right" indent="1"/>
    </xf>
    <xf numFmtId="185" fontId="72" fillId="19" borderId="392" xfId="15" applyNumberFormat="1" applyFont="1" applyFill="1" applyBorder="1" applyAlignment="1">
      <alignment horizontal="right" indent="1"/>
    </xf>
    <xf numFmtId="185" fontId="72" fillId="19" borderId="393" xfId="15" applyNumberFormat="1" applyFont="1" applyFill="1" applyBorder="1" applyAlignment="1">
      <alignment horizontal="right" indent="1"/>
    </xf>
    <xf numFmtId="0" fontId="75" fillId="17" borderId="394" xfId="15" applyFont="1" applyFill="1" applyBorder="1" applyAlignment="1">
      <alignment horizontal="center" vertical="center"/>
    </xf>
    <xf numFmtId="0" fontId="72" fillId="18" borderId="395" xfId="15" applyFont="1" applyFill="1" applyBorder="1" applyAlignment="1">
      <alignment horizontal="left"/>
    </xf>
    <xf numFmtId="0" fontId="72" fillId="2" borderId="396" xfId="15" applyFont="1" applyFill="1" applyBorder="1" applyAlignment="1">
      <alignment horizontal="center" vertical="center"/>
    </xf>
    <xf numFmtId="185" fontId="72" fillId="19" borderId="396" xfId="15" applyNumberFormat="1" applyFont="1" applyFill="1" applyBorder="1" applyAlignment="1">
      <alignment horizontal="right" indent="1"/>
    </xf>
    <xf numFmtId="185" fontId="72" fillId="19" borderId="397" xfId="15" applyNumberFormat="1" applyFont="1" applyFill="1" applyBorder="1" applyAlignment="1">
      <alignment horizontal="right" indent="1"/>
    </xf>
    <xf numFmtId="185" fontId="72" fillId="19" borderId="398" xfId="15" applyNumberFormat="1" applyFont="1" applyFill="1" applyBorder="1" applyAlignment="1">
      <alignment horizontal="right" indent="1"/>
    </xf>
    <xf numFmtId="185" fontId="72" fillId="19" borderId="396" xfId="15" quotePrefix="1" applyNumberFormat="1" applyFont="1" applyFill="1" applyBorder="1" applyAlignment="1">
      <alignment horizontal="right" indent="1"/>
    </xf>
    <xf numFmtId="185" fontId="72" fillId="19" borderId="397" xfId="15" quotePrefix="1" applyNumberFormat="1" applyFont="1" applyFill="1" applyBorder="1" applyAlignment="1">
      <alignment horizontal="right" indent="1"/>
    </xf>
    <xf numFmtId="0" fontId="75" fillId="17" borderId="399" xfId="15" applyFont="1" applyFill="1" applyBorder="1" applyAlignment="1">
      <alignment horizontal="center" vertical="center"/>
    </xf>
    <xf numFmtId="0" fontId="72" fillId="18" borderId="400" xfId="15" applyFont="1" applyFill="1" applyBorder="1" applyAlignment="1">
      <alignment horizontal="left"/>
    </xf>
    <xf numFmtId="0" fontId="72" fillId="2" borderId="401" xfId="15" applyFont="1" applyFill="1" applyBorder="1" applyAlignment="1">
      <alignment horizontal="center" vertical="center"/>
    </xf>
    <xf numFmtId="185" fontId="72" fillId="19" borderId="401" xfId="15" applyNumberFormat="1" applyFont="1" applyFill="1" applyBorder="1" applyAlignment="1">
      <alignment horizontal="right" indent="1"/>
    </xf>
    <xf numFmtId="185" fontId="72" fillId="19" borderId="402" xfId="15" applyNumberFormat="1" applyFont="1" applyFill="1" applyBorder="1" applyAlignment="1">
      <alignment horizontal="right" indent="1"/>
    </xf>
    <xf numFmtId="185" fontId="72" fillId="19" borderId="403" xfId="15" applyNumberFormat="1" applyFont="1" applyFill="1" applyBorder="1" applyAlignment="1">
      <alignment horizontal="right" indent="1"/>
    </xf>
    <xf numFmtId="0" fontId="75" fillId="17" borderId="38" xfId="15" applyFont="1" applyFill="1" applyBorder="1" applyAlignment="1">
      <alignment horizontal="center" vertical="center"/>
    </xf>
    <xf numFmtId="0" fontId="72" fillId="18" borderId="404" xfId="15" applyFont="1" applyFill="1" applyBorder="1" applyAlignment="1">
      <alignment horizontal="left"/>
    </xf>
    <xf numFmtId="0" fontId="72" fillId="2" borderId="405" xfId="15" applyFont="1" applyFill="1" applyBorder="1" applyAlignment="1">
      <alignment horizontal="center" vertical="center"/>
    </xf>
    <xf numFmtId="185" fontId="72" fillId="19" borderId="405" xfId="15" applyNumberFormat="1" applyFont="1" applyFill="1" applyBorder="1" applyAlignment="1">
      <alignment horizontal="right" indent="1"/>
    </xf>
    <xf numFmtId="185" fontId="72" fillId="19" borderId="406" xfId="15" applyNumberFormat="1" applyFont="1" applyFill="1" applyBorder="1" applyAlignment="1">
      <alignment horizontal="right" indent="1"/>
    </xf>
    <xf numFmtId="185" fontId="72" fillId="19" borderId="407" xfId="15" applyNumberFormat="1" applyFont="1" applyFill="1" applyBorder="1" applyAlignment="1">
      <alignment horizontal="right" indent="1"/>
    </xf>
    <xf numFmtId="185" fontId="71" fillId="19" borderId="396" xfId="15" applyNumberFormat="1" applyFont="1" applyFill="1" applyBorder="1" applyAlignment="1">
      <alignment horizontal="right" indent="1"/>
    </xf>
    <xf numFmtId="185" fontId="71" fillId="19" borderId="397" xfId="15" applyNumberFormat="1" applyFont="1" applyFill="1" applyBorder="1" applyAlignment="1">
      <alignment horizontal="right" indent="1"/>
    </xf>
    <xf numFmtId="0" fontId="72" fillId="18" borderId="408" xfId="15" applyFont="1" applyFill="1" applyBorder="1" applyAlignment="1">
      <alignment horizontal="left"/>
    </xf>
    <xf numFmtId="0" fontId="72" fillId="2" borderId="409" xfId="15" applyFont="1" applyFill="1" applyBorder="1" applyAlignment="1">
      <alignment horizontal="center" vertical="center"/>
    </xf>
    <xf numFmtId="185" fontId="72" fillId="19" borderId="409" xfId="15" applyNumberFormat="1" applyFont="1" applyFill="1" applyBorder="1" applyAlignment="1">
      <alignment horizontal="right" indent="1"/>
    </xf>
    <xf numFmtId="185" fontId="72" fillId="19" borderId="410" xfId="15" applyNumberFormat="1" applyFont="1" applyFill="1" applyBorder="1" applyAlignment="1">
      <alignment horizontal="right" indent="1"/>
    </xf>
    <xf numFmtId="185" fontId="72" fillId="19" borderId="411" xfId="15" applyNumberFormat="1" applyFont="1" applyFill="1" applyBorder="1" applyAlignment="1">
      <alignment horizontal="right" indent="1"/>
    </xf>
    <xf numFmtId="187" fontId="13" fillId="2" borderId="0" xfId="15" applyNumberFormat="1" applyFill="1"/>
    <xf numFmtId="0" fontId="75" fillId="17" borderId="412" xfId="15" applyFont="1" applyFill="1" applyBorder="1" applyAlignment="1">
      <alignment horizontal="center" vertical="center"/>
    </xf>
    <xf numFmtId="0" fontId="72" fillId="18" borderId="413" xfId="15" applyFont="1" applyFill="1" applyBorder="1" applyAlignment="1">
      <alignment horizontal="left"/>
    </xf>
    <xf numFmtId="0" fontId="72" fillId="2" borderId="414" xfId="15" applyFont="1" applyFill="1" applyBorder="1" applyAlignment="1">
      <alignment horizontal="center" vertical="center"/>
    </xf>
    <xf numFmtId="185" fontId="72" fillId="19" borderId="414" xfId="15" applyNumberFormat="1" applyFont="1" applyFill="1" applyBorder="1" applyAlignment="1">
      <alignment horizontal="right" indent="1"/>
    </xf>
    <xf numFmtId="185" fontId="72" fillId="19" borderId="415" xfId="15" applyNumberFormat="1" applyFont="1" applyFill="1" applyBorder="1" applyAlignment="1">
      <alignment horizontal="right" indent="1"/>
    </xf>
    <xf numFmtId="185" fontId="72" fillId="19" borderId="416" xfId="15" applyNumberFormat="1" applyFont="1" applyFill="1" applyBorder="1" applyAlignment="1">
      <alignment horizontal="right" indent="1"/>
    </xf>
    <xf numFmtId="0" fontId="12" fillId="2" borderId="0" xfId="15" applyFont="1" applyFill="1"/>
    <xf numFmtId="0" fontId="72" fillId="2" borderId="0" xfId="15" applyFont="1" applyFill="1" applyAlignment="1">
      <alignment horizontal="center"/>
    </xf>
    <xf numFmtId="3" fontId="72" fillId="2" borderId="0" xfId="15" applyNumberFormat="1" applyFont="1" applyFill="1"/>
    <xf numFmtId="0" fontId="81" fillId="16" borderId="133" xfId="15" applyFont="1" applyFill="1" applyBorder="1" applyAlignment="1">
      <alignment horizontal="center" vertical="center" wrapText="1"/>
    </xf>
    <xf numFmtId="0" fontId="81" fillId="16" borderId="133" xfId="15" applyFont="1" applyFill="1" applyBorder="1" applyAlignment="1">
      <alignment horizontal="center" vertical="center"/>
    </xf>
    <xf numFmtId="0" fontId="81" fillId="16" borderId="417" xfId="15" applyFont="1" applyFill="1" applyBorder="1" applyAlignment="1">
      <alignment horizontal="center" vertical="center"/>
    </xf>
    <xf numFmtId="0" fontId="81" fillId="16" borderId="29" xfId="15" applyFont="1" applyFill="1" applyBorder="1" applyAlignment="1">
      <alignment horizontal="center" vertical="center"/>
    </xf>
    <xf numFmtId="187" fontId="72" fillId="2" borderId="0" xfId="15" applyNumberFormat="1" applyFont="1" applyFill="1"/>
    <xf numFmtId="0" fontId="72" fillId="2" borderId="418" xfId="15" applyFont="1" applyFill="1" applyBorder="1" applyAlignment="1">
      <alignment horizontal="center" vertical="center"/>
    </xf>
    <xf numFmtId="185" fontId="72" fillId="20" borderId="118" xfId="15" applyNumberFormat="1" applyFont="1" applyFill="1" applyBorder="1" applyAlignment="1">
      <alignment horizontal="right"/>
    </xf>
    <xf numFmtId="185" fontId="72" fillId="20" borderId="178" xfId="15" applyNumberFormat="1" applyFont="1" applyFill="1" applyBorder="1" applyAlignment="1">
      <alignment horizontal="right"/>
    </xf>
    <xf numFmtId="185" fontId="72" fillId="20" borderId="398" xfId="15" applyNumberFormat="1" applyFont="1" applyFill="1" applyBorder="1" applyAlignment="1">
      <alignment horizontal="right"/>
    </xf>
    <xf numFmtId="0" fontId="72" fillId="2" borderId="419" xfId="15" applyFont="1" applyFill="1" applyBorder="1" applyAlignment="1">
      <alignment horizontal="center" vertical="center"/>
    </xf>
    <xf numFmtId="185" fontId="72" fillId="20" borderId="119" xfId="15" applyNumberFormat="1" applyFont="1" applyFill="1" applyBorder="1" applyAlignment="1">
      <alignment horizontal="right"/>
    </xf>
    <xf numFmtId="185" fontId="72" fillId="20" borderId="119" xfId="15" quotePrefix="1" applyNumberFormat="1" applyFont="1" applyFill="1" applyBorder="1" applyAlignment="1">
      <alignment horizontal="right"/>
    </xf>
    <xf numFmtId="185" fontId="72" fillId="20" borderId="178" xfId="15" quotePrefix="1" applyNumberFormat="1" applyFont="1" applyFill="1" applyBorder="1" applyAlignment="1">
      <alignment horizontal="right"/>
    </xf>
    <xf numFmtId="0" fontId="72" fillId="2" borderId="420" xfId="15" applyFont="1" applyFill="1" applyBorder="1" applyAlignment="1">
      <alignment horizontal="center" vertical="center"/>
    </xf>
    <xf numFmtId="185" fontId="72" fillId="20" borderId="115" xfId="15" applyNumberFormat="1" applyFont="1" applyFill="1" applyBorder="1" applyAlignment="1">
      <alignment horizontal="right"/>
    </xf>
    <xf numFmtId="185" fontId="72" fillId="20" borderId="115" xfId="15" quotePrefix="1" applyNumberFormat="1" applyFont="1" applyFill="1" applyBorder="1" applyAlignment="1">
      <alignment horizontal="right"/>
    </xf>
    <xf numFmtId="185" fontId="72" fillId="20" borderId="421" xfId="15" quotePrefix="1" applyNumberFormat="1" applyFont="1" applyFill="1" applyBorder="1" applyAlignment="1">
      <alignment horizontal="right"/>
    </xf>
    <xf numFmtId="185" fontId="72" fillId="20" borderId="416" xfId="15" applyNumberFormat="1" applyFont="1" applyFill="1" applyBorder="1" applyAlignment="1">
      <alignment horizontal="right"/>
    </xf>
    <xf numFmtId="0" fontId="13" fillId="2" borderId="0" xfId="15" applyFill="1" applyBorder="1"/>
    <xf numFmtId="0" fontId="81" fillId="16" borderId="120" xfId="15" applyFont="1" applyFill="1" applyBorder="1" applyAlignment="1">
      <alignment horizontal="center" vertical="center"/>
    </xf>
    <xf numFmtId="0" fontId="81" fillId="16" borderId="30" xfId="15" applyFont="1" applyFill="1" applyBorder="1" applyAlignment="1">
      <alignment horizontal="center" vertical="center"/>
    </xf>
    <xf numFmtId="0" fontId="75" fillId="17" borderId="69" xfId="15" applyFont="1" applyFill="1" applyBorder="1" applyAlignment="1">
      <alignment horizontal="center" vertical="center"/>
    </xf>
    <xf numFmtId="0" fontId="72" fillId="18" borderId="0" xfId="15" applyFont="1" applyFill="1" applyBorder="1" applyAlignment="1">
      <alignment horizontal="left" vertical="center"/>
    </xf>
    <xf numFmtId="0" fontId="72" fillId="9" borderId="70" xfId="15" applyFont="1" applyFill="1" applyBorder="1" applyAlignment="1">
      <alignment horizontal="center" vertical="center"/>
    </xf>
    <xf numFmtId="185" fontId="72" fillId="0" borderId="326" xfId="15" applyNumberFormat="1" applyFont="1" applyFill="1" applyBorder="1" applyAlignment="1">
      <alignment horizontal="right" vertical="center"/>
    </xf>
    <xf numFmtId="185" fontId="72" fillId="0" borderId="33" xfId="15" applyNumberFormat="1" applyFont="1" applyFill="1" applyBorder="1" applyAlignment="1">
      <alignment horizontal="right" vertical="center"/>
    </xf>
    <xf numFmtId="0" fontId="75" fillId="17" borderId="127" xfId="15" applyFont="1" applyFill="1" applyBorder="1" applyAlignment="1">
      <alignment horizontal="center" vertical="center"/>
    </xf>
    <xf numFmtId="0" fontId="72" fillId="18" borderId="36" xfId="15" applyFont="1" applyFill="1" applyBorder="1" applyAlignment="1">
      <alignment horizontal="left" vertical="center"/>
    </xf>
    <xf numFmtId="0" fontId="72" fillId="9" borderId="119" xfId="15" applyFont="1" applyFill="1" applyBorder="1" applyAlignment="1">
      <alignment horizontal="center" vertical="center"/>
    </xf>
    <xf numFmtId="185" fontId="72" fillId="0" borderId="119" xfId="15" applyNumberFormat="1" applyFont="1" applyFill="1" applyBorder="1" applyAlignment="1">
      <alignment horizontal="right" vertical="center"/>
    </xf>
    <xf numFmtId="185" fontId="72" fillId="0" borderId="37" xfId="15" applyNumberFormat="1" applyFont="1" applyFill="1" applyBorder="1" applyAlignment="1">
      <alignment horizontal="right" vertical="center"/>
    </xf>
    <xf numFmtId="0" fontId="75" fillId="17" borderId="72" xfId="15" applyFont="1" applyFill="1" applyBorder="1" applyAlignment="1">
      <alignment horizontal="center" vertical="center"/>
    </xf>
    <xf numFmtId="0" fontId="72" fillId="18" borderId="42" xfId="15" applyFont="1" applyFill="1" applyBorder="1" applyAlignment="1">
      <alignment horizontal="left" vertical="center"/>
    </xf>
    <xf numFmtId="0" fontId="72" fillId="9" borderId="44" xfId="15" applyFont="1" applyFill="1" applyBorder="1" applyAlignment="1">
      <alignment horizontal="center" vertical="center"/>
    </xf>
    <xf numFmtId="185" fontId="72" fillId="0" borderId="44" xfId="15" applyNumberFormat="1" applyFont="1" applyFill="1" applyBorder="1" applyAlignment="1">
      <alignment horizontal="right" vertical="center"/>
    </xf>
    <xf numFmtId="185" fontId="72" fillId="0" borderId="40" xfId="15" applyNumberFormat="1" applyFont="1" applyFill="1" applyBorder="1" applyAlignment="1">
      <alignment horizontal="right" vertical="center"/>
    </xf>
    <xf numFmtId="0" fontId="13" fillId="2" borderId="0" xfId="18" applyFill="1" applyAlignment="1">
      <alignment horizontal="right"/>
    </xf>
    <xf numFmtId="0" fontId="83" fillId="2" borderId="0" xfId="18" applyFont="1" applyFill="1" applyAlignment="1">
      <alignment horizontal="left"/>
    </xf>
    <xf numFmtId="0" fontId="12" fillId="2" borderId="0" xfId="18" applyFont="1" applyFill="1"/>
    <xf numFmtId="0" fontId="12" fillId="0" borderId="0" xfId="18" applyFont="1"/>
    <xf numFmtId="0" fontId="12" fillId="2" borderId="0" xfId="18" applyFont="1" applyFill="1" applyBorder="1"/>
    <xf numFmtId="0" fontId="5" fillId="2" borderId="0" xfId="0" applyFont="1" applyFill="1" applyAlignment="1">
      <alignment horizontal="left"/>
    </xf>
    <xf numFmtId="0" fontId="4" fillId="0" borderId="0" xfId="0" applyFont="1"/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center" vertical="center" wrapText="1"/>
    </xf>
    <xf numFmtId="43" fontId="13" fillId="2" borderId="0" xfId="1" applyFont="1" applyFill="1" applyAlignment="1">
      <alignment horizontal="right" vertical="center" wrapText="1" indent="3"/>
    </xf>
    <xf numFmtId="43" fontId="13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right" indent="1"/>
    </xf>
    <xf numFmtId="0" fontId="13" fillId="2" borderId="0" xfId="0" applyFont="1" applyFill="1"/>
    <xf numFmtId="0" fontId="13" fillId="2" borderId="0" xfId="0" applyFont="1" applyFill="1" applyAlignment="1">
      <alignment horizontal="center" wrapText="1"/>
    </xf>
    <xf numFmtId="2" fontId="21" fillId="16" borderId="147" xfId="10" applyNumberFormat="1" applyFont="1" applyFill="1" applyBorder="1" applyAlignment="1">
      <alignment horizontal="center" vertical="center" wrapText="1"/>
    </xf>
    <xf numFmtId="2" fontId="21" fillId="16" borderId="89" xfId="10" applyNumberFormat="1" applyFont="1" applyFill="1" applyBorder="1" applyAlignment="1">
      <alignment horizontal="center" vertical="center" wrapText="1"/>
    </xf>
    <xf numFmtId="2" fontId="21" fillId="16" borderId="90" xfId="10" applyNumberFormat="1" applyFont="1" applyFill="1" applyBorder="1" applyAlignment="1">
      <alignment horizontal="center" vertical="center" wrapText="1"/>
    </xf>
    <xf numFmtId="43" fontId="21" fillId="16" borderId="422" xfId="1" applyFont="1" applyFill="1" applyBorder="1" applyAlignment="1">
      <alignment horizontal="center" vertical="center" wrapText="1"/>
    </xf>
    <xf numFmtId="43" fontId="21" fillId="16" borderId="89" xfId="1" applyFont="1" applyFill="1" applyBorder="1" applyAlignment="1">
      <alignment horizontal="center" vertical="center" wrapText="1"/>
    </xf>
    <xf numFmtId="43" fontId="21" fillId="16" borderId="148" xfId="1" applyFont="1" applyFill="1" applyBorder="1" applyAlignment="1">
      <alignment horizontal="center" vertical="center" wrapText="1"/>
    </xf>
    <xf numFmtId="0" fontId="4" fillId="21" borderId="69" xfId="0" applyFont="1" applyFill="1" applyBorder="1" applyAlignment="1">
      <alignment vertical="center"/>
    </xf>
    <xf numFmtId="0" fontId="12" fillId="22" borderId="70" xfId="0" applyFont="1" applyFill="1" applyBorder="1" applyAlignment="1">
      <alignment vertical="center"/>
    </xf>
    <xf numFmtId="0" fontId="12" fillId="2" borderId="70" xfId="0" applyFont="1" applyFill="1" applyBorder="1" applyAlignment="1">
      <alignment vertical="center"/>
    </xf>
    <xf numFmtId="0" fontId="12" fillId="23" borderId="70" xfId="0" applyFont="1" applyFill="1" applyBorder="1" applyAlignment="1">
      <alignment vertical="center"/>
    </xf>
    <xf numFmtId="0" fontId="12" fillId="2" borderId="70" xfId="0" applyFont="1" applyFill="1" applyBorder="1" applyAlignment="1">
      <alignment horizontal="center" vertical="center"/>
    </xf>
    <xf numFmtId="0" fontId="12" fillId="23" borderId="70" xfId="0" applyFont="1" applyFill="1" applyBorder="1" applyAlignment="1">
      <alignment horizontal="center" vertical="center"/>
    </xf>
    <xf numFmtId="188" fontId="12" fillId="2" borderId="70" xfId="0" applyNumberFormat="1" applyFont="1" applyFill="1" applyBorder="1" applyAlignment="1">
      <alignment vertical="center"/>
    </xf>
    <xf numFmtId="188" fontId="12" fillId="2" borderId="34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2" fillId="22" borderId="326" xfId="0" applyFont="1" applyFill="1" applyBorder="1" applyAlignment="1">
      <alignment vertical="center"/>
    </xf>
    <xf numFmtId="0" fontId="12" fillId="2" borderId="326" xfId="0" applyFont="1" applyFill="1" applyBorder="1" applyAlignment="1">
      <alignment vertical="center"/>
    </xf>
    <xf numFmtId="0" fontId="12" fillId="23" borderId="326" xfId="0" applyFont="1" applyFill="1" applyBorder="1" applyAlignment="1">
      <alignment vertical="center"/>
    </xf>
    <xf numFmtId="0" fontId="12" fillId="2" borderId="326" xfId="0" applyFont="1" applyFill="1" applyBorder="1" applyAlignment="1">
      <alignment horizontal="center" vertical="center"/>
    </xf>
    <xf numFmtId="0" fontId="12" fillId="23" borderId="326" xfId="0" applyFont="1" applyFill="1" applyBorder="1" applyAlignment="1">
      <alignment horizontal="center" vertical="center"/>
    </xf>
    <xf numFmtId="188" fontId="12" fillId="2" borderId="326" xfId="0" applyNumberFormat="1" applyFont="1" applyFill="1" applyBorder="1" applyAlignment="1">
      <alignment vertical="center"/>
    </xf>
    <xf numFmtId="188" fontId="12" fillId="2" borderId="149" xfId="0" applyNumberFormat="1" applyFont="1" applyFill="1" applyBorder="1" applyAlignment="1">
      <alignment vertical="center"/>
    </xf>
    <xf numFmtId="0" fontId="12" fillId="23" borderId="123" xfId="0" applyFont="1" applyFill="1" applyBorder="1" applyAlignment="1">
      <alignment vertical="center"/>
    </xf>
    <xf numFmtId="0" fontId="12" fillId="2" borderId="123" xfId="0" applyFont="1" applyFill="1" applyBorder="1" applyAlignment="1">
      <alignment horizontal="center" vertical="center"/>
    </xf>
    <xf numFmtId="0" fontId="12" fillId="23" borderId="123" xfId="0" applyFont="1" applyFill="1" applyBorder="1" applyAlignment="1">
      <alignment horizontal="center" vertical="center"/>
    </xf>
    <xf numFmtId="188" fontId="12" fillId="2" borderId="123" xfId="0" applyNumberFormat="1" applyFont="1" applyFill="1" applyBorder="1" applyAlignment="1">
      <alignment vertical="center"/>
    </xf>
    <xf numFmtId="188" fontId="12" fillId="2" borderId="124" xfId="0" applyNumberFormat="1" applyFont="1" applyFill="1" applyBorder="1" applyAlignment="1">
      <alignment vertical="center"/>
    </xf>
    <xf numFmtId="0" fontId="12" fillId="23" borderId="271" xfId="0" applyFont="1" applyFill="1" applyBorder="1" applyAlignment="1">
      <alignment vertical="center"/>
    </xf>
    <xf numFmtId="0" fontId="12" fillId="2" borderId="271" xfId="0" applyFont="1" applyFill="1" applyBorder="1" applyAlignment="1">
      <alignment horizontal="center" vertical="center"/>
    </xf>
    <xf numFmtId="0" fontId="12" fillId="23" borderId="271" xfId="0" applyFont="1" applyFill="1" applyBorder="1" applyAlignment="1">
      <alignment horizontal="center" vertical="center"/>
    </xf>
    <xf numFmtId="188" fontId="12" fillId="2" borderId="271" xfId="0" applyNumberFormat="1" applyFont="1" applyFill="1" applyBorder="1" applyAlignment="1">
      <alignment vertical="center"/>
    </xf>
    <xf numFmtId="188" fontId="12" fillId="2" borderId="423" xfId="0" applyNumberFormat="1" applyFont="1" applyFill="1" applyBorder="1" applyAlignment="1">
      <alignment vertical="center"/>
    </xf>
    <xf numFmtId="0" fontId="12" fillId="23" borderId="424" xfId="0" applyFont="1" applyFill="1" applyBorder="1" applyAlignment="1">
      <alignment vertical="center"/>
    </xf>
    <xf numFmtId="0" fontId="12" fillId="2" borderId="424" xfId="0" applyFont="1" applyFill="1" applyBorder="1" applyAlignment="1">
      <alignment horizontal="center" vertical="center"/>
    </xf>
    <xf numFmtId="0" fontId="12" fillId="23" borderId="424" xfId="0" applyFont="1" applyFill="1" applyBorder="1" applyAlignment="1">
      <alignment horizontal="center" vertical="center"/>
    </xf>
    <xf numFmtId="188" fontId="12" fillId="2" borderId="424" xfId="0" applyNumberFormat="1" applyFont="1" applyFill="1" applyBorder="1" applyAlignment="1">
      <alignment vertical="center"/>
    </xf>
    <xf numFmtId="188" fontId="12" fillId="2" borderId="52" xfId="0" applyNumberFormat="1" applyFont="1" applyFill="1" applyBorder="1" applyAlignment="1">
      <alignment vertical="center"/>
    </xf>
    <xf numFmtId="0" fontId="12" fillId="23" borderId="425" xfId="0" applyFont="1" applyFill="1" applyBorder="1" applyAlignment="1">
      <alignment vertical="center"/>
    </xf>
    <xf numFmtId="0" fontId="12" fillId="2" borderId="425" xfId="0" applyFont="1" applyFill="1" applyBorder="1" applyAlignment="1">
      <alignment horizontal="center" vertical="center"/>
    </xf>
    <xf numFmtId="0" fontId="12" fillId="23" borderId="425" xfId="0" applyFont="1" applyFill="1" applyBorder="1" applyAlignment="1">
      <alignment horizontal="center" vertical="center"/>
    </xf>
    <xf numFmtId="188" fontId="12" fillId="2" borderId="425" xfId="0" applyNumberFormat="1" applyFont="1" applyFill="1" applyBorder="1" applyAlignment="1">
      <alignment vertical="center"/>
    </xf>
    <xf numFmtId="188" fontId="12" fillId="2" borderId="138" xfId="0" applyNumberFormat="1" applyFont="1" applyFill="1" applyBorder="1" applyAlignment="1">
      <alignment vertical="center"/>
    </xf>
    <xf numFmtId="0" fontId="20" fillId="6" borderId="426" xfId="0" applyFont="1" applyFill="1" applyBorder="1" applyAlignment="1">
      <alignment horizontal="left" vertical="center" indent="2"/>
    </xf>
    <xf numFmtId="0" fontId="20" fillId="6" borderId="273" xfId="0" applyFont="1" applyFill="1" applyBorder="1" applyAlignment="1">
      <alignment horizontal="left" vertical="center" indent="2"/>
    </xf>
    <xf numFmtId="0" fontId="20" fillId="6" borderId="427" xfId="0" applyFont="1" applyFill="1" applyBorder="1" applyAlignment="1">
      <alignment horizontal="left" vertical="center" indent="2"/>
    </xf>
    <xf numFmtId="4" fontId="20" fillId="6" borderId="428" xfId="0" applyNumberFormat="1" applyFont="1" applyFill="1" applyBorder="1" applyAlignment="1">
      <alignment horizontal="right" vertical="center" indent="1"/>
    </xf>
    <xf numFmtId="4" fontId="20" fillId="6" borderId="272" xfId="0" applyNumberFormat="1" applyFont="1" applyFill="1" applyBorder="1" applyAlignment="1">
      <alignment horizontal="right" vertical="center" indent="1"/>
    </xf>
    <xf numFmtId="4" fontId="20" fillId="6" borderId="272" xfId="0" applyNumberFormat="1" applyFont="1" applyFill="1" applyBorder="1" applyAlignment="1">
      <alignment horizontal="center" vertical="center"/>
    </xf>
    <xf numFmtId="4" fontId="20" fillId="6" borderId="429" xfId="0" applyNumberFormat="1" applyFont="1" applyFill="1" applyBorder="1" applyAlignment="1">
      <alignment horizontal="right" vertical="center" indent="1"/>
    </xf>
    <xf numFmtId="0" fontId="0" fillId="0" borderId="0" xfId="0" applyAlignment="1">
      <alignment vertical="center"/>
    </xf>
    <xf numFmtId="188" fontId="0" fillId="0" borderId="0" xfId="0" applyNumberFormat="1" applyAlignment="1">
      <alignment vertical="center"/>
    </xf>
    <xf numFmtId="0" fontId="20" fillId="6" borderId="69" xfId="0" applyFont="1" applyFill="1" applyBorder="1" applyAlignment="1">
      <alignment vertical="center"/>
    </xf>
    <xf numFmtId="0" fontId="12" fillId="7" borderId="119" xfId="0" applyFont="1" applyFill="1" applyBorder="1" applyAlignment="1">
      <alignment vertical="center"/>
    </xf>
    <xf numFmtId="0" fontId="12" fillId="2" borderId="119" xfId="0" applyFont="1" applyFill="1" applyBorder="1" applyAlignment="1">
      <alignment vertical="center"/>
    </xf>
    <xf numFmtId="0" fontId="12" fillId="2" borderId="119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4" fontId="12" fillId="2" borderId="430" xfId="0" applyNumberFormat="1" applyFont="1" applyFill="1" applyBorder="1" applyAlignment="1">
      <alignment horizontal="right" vertical="center" indent="1"/>
    </xf>
    <xf numFmtId="4" fontId="12" fillId="2" borderId="119" xfId="0" applyNumberFormat="1" applyFont="1" applyFill="1" applyBorder="1" applyAlignment="1">
      <alignment horizontal="right" vertical="center" indent="1"/>
    </xf>
    <xf numFmtId="4" fontId="12" fillId="2" borderId="119" xfId="0" applyNumberFormat="1" applyFont="1" applyFill="1" applyBorder="1" applyAlignment="1">
      <alignment horizontal="center" vertical="center"/>
    </xf>
    <xf numFmtId="4" fontId="12" fillId="2" borderId="128" xfId="0" applyNumberFormat="1" applyFont="1" applyFill="1" applyBorder="1" applyAlignment="1">
      <alignment horizontal="right" vertical="center" indent="1"/>
    </xf>
    <xf numFmtId="0" fontId="12" fillId="23" borderId="119" xfId="0" applyFont="1" applyFill="1" applyBorder="1" applyAlignment="1">
      <alignment vertical="center"/>
    </xf>
    <xf numFmtId="0" fontId="12" fillId="23" borderId="119" xfId="0" applyFont="1" applyFill="1" applyBorder="1" applyAlignment="1">
      <alignment horizontal="center" vertical="center"/>
    </xf>
    <xf numFmtId="188" fontId="12" fillId="2" borderId="119" xfId="0" applyNumberFormat="1" applyFont="1" applyFill="1" applyBorder="1" applyAlignment="1">
      <alignment vertical="center"/>
    </xf>
    <xf numFmtId="188" fontId="12" fillId="2" borderId="128" xfId="0" applyNumberFormat="1" applyFont="1" applyFill="1" applyBorder="1" applyAlignment="1">
      <alignment vertical="center"/>
    </xf>
    <xf numFmtId="0" fontId="12" fillId="2" borderId="123" xfId="0" applyFont="1" applyFill="1" applyBorder="1" applyAlignment="1">
      <alignment vertical="center"/>
    </xf>
    <xf numFmtId="0" fontId="12" fillId="2" borderId="125" xfId="0" applyFont="1" applyFill="1" applyBorder="1" applyAlignment="1">
      <alignment vertical="center"/>
    </xf>
    <xf numFmtId="0" fontId="12" fillId="23" borderId="125" xfId="0" applyFont="1" applyFill="1" applyBorder="1" applyAlignment="1">
      <alignment vertical="center"/>
    </xf>
    <xf numFmtId="0" fontId="12" fillId="2" borderId="125" xfId="0" applyFont="1" applyFill="1" applyBorder="1" applyAlignment="1">
      <alignment horizontal="center" vertical="center"/>
    </xf>
    <xf numFmtId="0" fontId="12" fillId="23" borderId="125" xfId="0" applyFont="1" applyFill="1" applyBorder="1" applyAlignment="1">
      <alignment horizontal="center" vertical="center"/>
    </xf>
    <xf numFmtId="188" fontId="12" fillId="2" borderId="125" xfId="0" applyNumberFormat="1" applyFont="1" applyFill="1" applyBorder="1" applyAlignment="1">
      <alignment vertical="center"/>
    </xf>
    <xf numFmtId="188" fontId="12" fillId="2" borderId="126" xfId="0" applyNumberFormat="1" applyFont="1" applyFill="1" applyBorder="1" applyAlignment="1">
      <alignment vertical="center"/>
    </xf>
    <xf numFmtId="0" fontId="4" fillId="21" borderId="139" xfId="0" applyFont="1" applyFill="1" applyBorder="1" applyAlignment="1">
      <alignment vertical="center"/>
    </xf>
    <xf numFmtId="0" fontId="12" fillId="22" borderId="425" xfId="0" applyFont="1" applyFill="1" applyBorder="1" applyAlignment="1">
      <alignment vertical="center"/>
    </xf>
    <xf numFmtId="4" fontId="30" fillId="6" borderId="428" xfId="0" applyNumberFormat="1" applyFont="1" applyFill="1" applyBorder="1" applyAlignment="1">
      <alignment horizontal="right" vertical="center" indent="1"/>
    </xf>
    <xf numFmtId="4" fontId="30" fillId="6" borderId="272" xfId="0" applyNumberFormat="1" applyFont="1" applyFill="1" applyBorder="1" applyAlignment="1">
      <alignment horizontal="right" vertical="center" indent="1"/>
    </xf>
    <xf numFmtId="4" fontId="30" fillId="6" borderId="272" xfId="0" applyNumberFormat="1" applyFont="1" applyFill="1" applyBorder="1" applyAlignment="1">
      <alignment horizontal="center" vertical="center"/>
    </xf>
    <xf numFmtId="4" fontId="30" fillId="6" borderId="429" xfId="0" applyNumberFormat="1" applyFont="1" applyFill="1" applyBorder="1" applyAlignment="1">
      <alignment horizontal="right" vertical="center" indent="1"/>
    </xf>
    <xf numFmtId="4" fontId="32" fillId="3" borderId="434" xfId="0" applyNumberFormat="1" applyFont="1" applyFill="1" applyBorder="1" applyAlignment="1">
      <alignment horizontal="right" vertical="center" indent="1"/>
    </xf>
    <xf numFmtId="4" fontId="32" fillId="3" borderId="330" xfId="0" applyNumberFormat="1" applyFont="1" applyFill="1" applyBorder="1" applyAlignment="1">
      <alignment horizontal="right" vertical="center" indent="1"/>
    </xf>
    <xf numFmtId="4" fontId="23" fillId="3" borderId="330" xfId="0" applyNumberFormat="1" applyFont="1" applyFill="1" applyBorder="1" applyAlignment="1">
      <alignment horizontal="center" vertical="center"/>
    </xf>
    <xf numFmtId="4" fontId="23" fillId="3" borderId="435" xfId="0" applyNumberFormat="1" applyFont="1" applyFill="1" applyBorder="1" applyAlignment="1">
      <alignment horizontal="right" vertical="center" indent="1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5" fillId="0" borderId="0" xfId="11" applyFont="1"/>
    <xf numFmtId="0" fontId="86" fillId="0" borderId="0" xfId="0" applyFont="1"/>
    <xf numFmtId="0" fontId="86" fillId="0" borderId="0" xfId="0" applyFont="1" applyAlignment="1">
      <alignment horizontal="left"/>
    </xf>
    <xf numFmtId="4" fontId="86" fillId="0" borderId="0" xfId="0" applyNumberFormat="1" applyFont="1"/>
    <xf numFmtId="0" fontId="85" fillId="0" borderId="0" xfId="3" applyFont="1"/>
    <xf numFmtId="0" fontId="87" fillId="0" borderId="0" xfId="11" applyFont="1" applyFill="1" applyBorder="1"/>
    <xf numFmtId="0" fontId="85" fillId="0" borderId="0" xfId="11" applyFont="1" applyBorder="1"/>
    <xf numFmtId="0" fontId="86" fillId="0" borderId="0" xfId="0" applyFont="1" applyBorder="1"/>
    <xf numFmtId="0" fontId="85" fillId="2" borderId="0" xfId="0" applyFont="1" applyFill="1" applyBorder="1"/>
    <xf numFmtId="0" fontId="87" fillId="0" borderId="0" xfId="11" applyFont="1" applyBorder="1"/>
    <xf numFmtId="0" fontId="85" fillId="0" borderId="0" xfId="11" applyFont="1" applyBorder="1" applyAlignment="1">
      <alignment horizontal="center"/>
    </xf>
    <xf numFmtId="170" fontId="85" fillId="0" borderId="0" xfId="1" applyNumberFormat="1" applyFont="1" applyBorder="1" applyAlignment="1">
      <alignment horizontal="right" indent="1"/>
    </xf>
    <xf numFmtId="9" fontId="85" fillId="0" borderId="0" xfId="25" applyFont="1" applyBorder="1"/>
    <xf numFmtId="0" fontId="86" fillId="0" borderId="0" xfId="0" applyFont="1" applyBorder="1" applyAlignment="1">
      <alignment horizontal="left"/>
    </xf>
    <xf numFmtId="4" fontId="86" fillId="0" borderId="0" xfId="0" applyNumberFormat="1" applyFont="1" applyBorder="1"/>
    <xf numFmtId="0" fontId="85" fillId="0" borderId="0" xfId="3" applyFont="1" applyBorder="1"/>
    <xf numFmtId="0" fontId="85" fillId="0" borderId="0" xfId="11" applyFont="1" applyFill="1" applyBorder="1"/>
    <xf numFmtId="1" fontId="85" fillId="0" borderId="0" xfId="11" applyNumberFormat="1" applyFont="1" applyBorder="1"/>
    <xf numFmtId="178" fontId="85" fillId="0" borderId="0" xfId="11" applyNumberFormat="1" applyFont="1" applyBorder="1"/>
    <xf numFmtId="9" fontId="85" fillId="0" borderId="0" xfId="11" applyNumberFormat="1" applyFont="1" applyBorder="1"/>
    <xf numFmtId="170" fontId="85" fillId="0" borderId="0" xfId="11" applyNumberFormat="1" applyFont="1" applyBorder="1"/>
    <xf numFmtId="177" fontId="85" fillId="0" borderId="0" xfId="11" applyNumberFormat="1" applyFont="1" applyBorder="1"/>
    <xf numFmtId="1" fontId="85" fillId="0" borderId="0" xfId="11" applyNumberFormat="1" applyFont="1" applyBorder="1" applyAlignment="1">
      <alignment horizontal="right" indent="1"/>
    </xf>
    <xf numFmtId="0" fontId="86" fillId="0" borderId="0" xfId="0" applyNumberFormat="1" applyFont="1"/>
    <xf numFmtId="0" fontId="17" fillId="3" borderId="436" xfId="11" applyFont="1" applyFill="1" applyBorder="1" applyAlignment="1">
      <alignment horizontal="center" vertical="center"/>
    </xf>
    <xf numFmtId="173" fontId="34" fillId="2" borderId="229" xfId="5" applyNumberFormat="1" applyFont="1" applyFill="1" applyBorder="1" applyAlignment="1">
      <alignment horizontal="right" vertical="center"/>
    </xf>
    <xf numFmtId="173" fontId="35" fillId="2" borderId="437" xfId="5" applyNumberFormat="1" applyFont="1" applyFill="1" applyBorder="1" applyAlignment="1">
      <alignment horizontal="right" vertical="center"/>
    </xf>
    <xf numFmtId="9" fontId="88" fillId="0" borderId="0" xfId="25" applyFont="1" applyBorder="1"/>
    <xf numFmtId="0" fontId="89" fillId="0" borderId="0" xfId="11" applyFont="1" applyBorder="1"/>
    <xf numFmtId="3" fontId="85" fillId="0" borderId="0" xfId="11" applyNumberFormat="1" applyFont="1" applyBorder="1"/>
    <xf numFmtId="0" fontId="86" fillId="0" borderId="0" xfId="0" applyNumberFormat="1" applyFont="1" applyBorder="1"/>
    <xf numFmtId="2" fontId="85" fillId="0" borderId="0" xfId="11" applyNumberFormat="1" applyFont="1" applyBorder="1"/>
    <xf numFmtId="2" fontId="88" fillId="0" borderId="0" xfId="25" applyNumberFormat="1" applyFont="1" applyBorder="1"/>
    <xf numFmtId="1" fontId="85" fillId="0" borderId="0" xfId="11" applyNumberFormat="1" applyFont="1" applyFill="1" applyBorder="1"/>
    <xf numFmtId="1" fontId="85" fillId="0" borderId="0" xfId="25" applyNumberFormat="1" applyFont="1" applyBorder="1"/>
    <xf numFmtId="4" fontId="85" fillId="0" borderId="0" xfId="11" applyNumberFormat="1" applyFont="1" applyBorder="1"/>
    <xf numFmtId="0" fontId="88" fillId="0" borderId="0" xfId="3" applyFont="1"/>
    <xf numFmtId="9" fontId="85" fillId="0" borderId="0" xfId="2" applyFont="1"/>
    <xf numFmtId="0" fontId="85" fillId="0" borderId="0" xfId="20" applyFont="1"/>
    <xf numFmtId="0" fontId="85" fillId="0" borderId="0" xfId="20" applyFont="1" applyBorder="1"/>
    <xf numFmtId="0" fontId="85" fillId="0" borderId="0" xfId="0" applyFont="1" applyBorder="1" applyAlignment="1">
      <alignment horizontal="center" vertical="center"/>
    </xf>
    <xf numFmtId="4" fontId="85" fillId="0" borderId="0" xfId="0" applyNumberFormat="1" applyFont="1" applyBorder="1"/>
    <xf numFmtId="1" fontId="88" fillId="0" borderId="0" xfId="3" applyNumberFormat="1" applyFont="1" applyFill="1" applyBorder="1"/>
    <xf numFmtId="0" fontId="90" fillId="0" borderId="0" xfId="3" applyFont="1" applyFill="1" applyBorder="1"/>
    <xf numFmtId="0" fontId="85" fillId="0" borderId="0" xfId="3" applyFont="1" applyFill="1" applyBorder="1"/>
    <xf numFmtId="0" fontId="89" fillId="0" borderId="0" xfId="3" applyFont="1" applyFill="1" applyBorder="1"/>
    <xf numFmtId="0" fontId="85" fillId="0" borderId="0" xfId="3" applyFont="1" applyFill="1" applyBorder="1" applyAlignment="1">
      <alignment horizontal="center"/>
    </xf>
    <xf numFmtId="170" fontId="85" fillId="0" borderId="0" xfId="3" applyNumberFormat="1" applyFont="1" applyFill="1" applyBorder="1"/>
    <xf numFmtId="170" fontId="85" fillId="0" borderId="0" xfId="1" applyNumberFormat="1" applyFont="1" applyFill="1" applyBorder="1"/>
    <xf numFmtId="9" fontId="85" fillId="0" borderId="0" xfId="24" applyFont="1" applyFill="1" applyBorder="1"/>
    <xf numFmtId="1" fontId="85" fillId="0" borderId="0" xfId="3" applyNumberFormat="1" applyFont="1" applyFill="1" applyBorder="1"/>
    <xf numFmtId="9" fontId="85" fillId="0" borderId="0" xfId="3" applyNumberFormat="1" applyFont="1" applyFill="1" applyBorder="1"/>
    <xf numFmtId="0" fontId="85" fillId="0" borderId="0" xfId="3" applyFont="1" applyFill="1" applyBorder="1" applyAlignment="1">
      <alignment horizontal="center" vertical="center"/>
    </xf>
    <xf numFmtId="0" fontId="85" fillId="2" borderId="0" xfId="3" applyFont="1" applyFill="1"/>
    <xf numFmtId="0" fontId="10" fillId="3" borderId="191" xfId="3" applyFont="1" applyFill="1" applyBorder="1" applyAlignment="1">
      <alignment horizontal="center" vertical="center"/>
    </xf>
    <xf numFmtId="0" fontId="10" fillId="3" borderId="227" xfId="3" applyFont="1" applyFill="1" applyBorder="1" applyAlignment="1">
      <alignment horizontal="center" vertical="center"/>
    </xf>
    <xf numFmtId="4" fontId="35" fillId="2" borderId="438" xfId="6" applyNumberFormat="1" applyFont="1" applyFill="1" applyBorder="1" applyAlignment="1">
      <alignment horizontal="right" indent="1"/>
    </xf>
    <xf numFmtId="4" fontId="35" fillId="2" borderId="439" xfId="6" applyNumberFormat="1" applyFont="1" applyFill="1" applyBorder="1" applyAlignment="1">
      <alignment horizontal="right" indent="1"/>
    </xf>
    <xf numFmtId="4" fontId="35" fillId="2" borderId="440" xfId="6" applyNumberFormat="1" applyFont="1" applyFill="1" applyBorder="1" applyAlignment="1">
      <alignment horizontal="right" indent="1"/>
    </xf>
    <xf numFmtId="173" fontId="42" fillId="2" borderId="441" xfId="6" applyNumberFormat="1" applyFont="1" applyFill="1" applyBorder="1"/>
    <xf numFmtId="0" fontId="85" fillId="2" borderId="0" xfId="3" applyFont="1" applyFill="1" applyBorder="1"/>
    <xf numFmtId="0" fontId="85" fillId="10" borderId="0" xfId="3" applyFont="1" applyFill="1" applyBorder="1"/>
    <xf numFmtId="1" fontId="85" fillId="10" borderId="0" xfId="3" applyNumberFormat="1" applyFont="1" applyFill="1" applyBorder="1"/>
    <xf numFmtId="9" fontId="85" fillId="10" borderId="0" xfId="24" applyFont="1" applyFill="1" applyBorder="1"/>
    <xf numFmtId="2" fontId="85" fillId="10" borderId="0" xfId="3" applyNumberFormat="1" applyFont="1" applyFill="1" applyBorder="1"/>
    <xf numFmtId="1" fontId="88" fillId="10" borderId="0" xfId="3" applyNumberFormat="1" applyFont="1" applyFill="1" applyBorder="1"/>
    <xf numFmtId="9" fontId="86" fillId="10" borderId="0" xfId="24" applyFont="1" applyFill="1" applyBorder="1"/>
    <xf numFmtId="0" fontId="91" fillId="0" borderId="0" xfId="11" applyFont="1" applyBorder="1"/>
    <xf numFmtId="1" fontId="91" fillId="0" borderId="0" xfId="11" applyNumberFormat="1" applyFont="1" applyBorder="1"/>
    <xf numFmtId="0" fontId="91" fillId="0" borderId="0" xfId="11" applyFont="1" applyFill="1" applyBorder="1"/>
    <xf numFmtId="0" fontId="92" fillId="0" borderId="0" xfId="29" applyFont="1" applyFill="1" applyBorder="1"/>
    <xf numFmtId="3" fontId="91" fillId="0" borderId="0" xfId="11" applyNumberFormat="1" applyFont="1" applyBorder="1"/>
    <xf numFmtId="3" fontId="91" fillId="0" borderId="0" xfId="11" applyNumberFormat="1" applyFont="1" applyFill="1" applyBorder="1"/>
    <xf numFmtId="2" fontId="91" fillId="0" borderId="0" xfId="11" applyNumberFormat="1" applyFont="1" applyBorder="1"/>
    <xf numFmtId="0" fontId="92" fillId="0" borderId="0" xfId="11" applyFont="1" applyBorder="1"/>
    <xf numFmtId="2" fontId="91" fillId="0" borderId="0" xfId="11" applyNumberFormat="1" applyFont="1" applyBorder="1" applyAlignment="1">
      <alignment horizontal="center" vertical="center"/>
    </xf>
    <xf numFmtId="0" fontId="91" fillId="0" borderId="0" xfId="11" applyFont="1" applyBorder="1" applyAlignment="1">
      <alignment horizontal="center" vertical="center"/>
    </xf>
    <xf numFmtId="2" fontId="91" fillId="10" borderId="0" xfId="3" applyNumberFormat="1" applyFont="1" applyFill="1" applyBorder="1"/>
    <xf numFmtId="170" fontId="91" fillId="0" borderId="0" xfId="11" applyNumberFormat="1" applyFont="1" applyBorder="1"/>
    <xf numFmtId="9" fontId="91" fillId="0" borderId="0" xfId="25" applyFont="1" applyBorder="1"/>
    <xf numFmtId="2" fontId="86" fillId="0" borderId="0" xfId="25" applyNumberFormat="1" applyFont="1" applyBorder="1"/>
    <xf numFmtId="2" fontId="92" fillId="0" borderId="0" xfId="11" applyNumberFormat="1" applyFont="1" applyBorder="1"/>
    <xf numFmtId="9" fontId="86" fillId="0" borderId="0" xfId="25" applyFont="1" applyBorder="1"/>
    <xf numFmtId="9" fontId="91" fillId="11" borderId="0" xfId="25" applyFont="1" applyFill="1" applyBorder="1"/>
    <xf numFmtId="9" fontId="91" fillId="0" borderId="0" xfId="11" applyNumberFormat="1" applyFont="1" applyBorder="1"/>
    <xf numFmtId="1" fontId="91" fillId="10" borderId="0" xfId="3" applyNumberFormat="1" applyFont="1" applyFill="1" applyBorder="1"/>
    <xf numFmtId="0" fontId="88" fillId="0" borderId="0" xfId="11" applyFont="1" applyFill="1" applyBorder="1"/>
    <xf numFmtId="2" fontId="91" fillId="0" borderId="0" xfId="11" applyNumberFormat="1" applyFont="1" applyFill="1" applyBorder="1"/>
    <xf numFmtId="174" fontId="91" fillId="0" borderId="0" xfId="24" applyNumberFormat="1" applyFont="1" applyFill="1" applyBorder="1"/>
    <xf numFmtId="0" fontId="87" fillId="12" borderId="0" xfId="11" applyFont="1" applyFill="1" applyBorder="1" applyAlignment="1">
      <alignment horizontal="center"/>
    </xf>
    <xf numFmtId="4" fontId="87" fillId="0" borderId="0" xfId="7" applyNumberFormat="1" applyFont="1" applyFill="1" applyBorder="1" applyAlignment="1"/>
    <xf numFmtId="4" fontId="93" fillId="0" borderId="0" xfId="7" applyNumberFormat="1" applyFont="1" applyFill="1" applyBorder="1" applyAlignment="1"/>
    <xf numFmtId="0" fontId="10" fillId="3" borderId="191" xfId="11" applyFont="1" applyFill="1" applyBorder="1" applyAlignment="1">
      <alignment horizontal="center"/>
    </xf>
    <xf numFmtId="0" fontId="10" fillId="3" borderId="227" xfId="11" applyFont="1" applyFill="1" applyBorder="1" applyAlignment="1">
      <alignment horizontal="center"/>
    </xf>
    <xf numFmtId="173" fontId="35" fillId="2" borderId="191" xfId="7" applyNumberFormat="1" applyFont="1" applyFill="1" applyBorder="1" applyAlignment="1"/>
    <xf numFmtId="173" fontId="35" fillId="2" borderId="229" xfId="7" applyNumberFormat="1" applyFont="1" applyFill="1" applyBorder="1" applyAlignment="1"/>
    <xf numFmtId="0" fontId="85" fillId="0" borderId="0" xfId="20" applyFont="1" applyFill="1" applyBorder="1"/>
    <xf numFmtId="0" fontId="94" fillId="0" borderId="0" xfId="30" applyFont="1"/>
    <xf numFmtId="0" fontId="86" fillId="2" borderId="0" xfId="0" applyFont="1" applyFill="1" applyBorder="1"/>
    <xf numFmtId="0" fontId="94" fillId="0" borderId="0" xfId="30" applyFont="1" applyBorder="1"/>
    <xf numFmtId="0" fontId="88" fillId="14" borderId="0" xfId="30" applyFont="1" applyFill="1" applyBorder="1" applyAlignment="1">
      <alignment horizontal="center"/>
    </xf>
    <xf numFmtId="0" fontId="95" fillId="15" borderId="0" xfId="30" applyFont="1" applyFill="1" applyBorder="1"/>
    <xf numFmtId="4" fontId="85" fillId="15" borderId="0" xfId="30" applyNumberFormat="1" applyFont="1" applyFill="1" applyBorder="1" applyAlignment="1">
      <alignment horizontal="center"/>
    </xf>
    <xf numFmtId="4" fontId="85" fillId="0" borderId="0" xfId="30" applyNumberFormat="1" applyFont="1" applyFill="1" applyBorder="1" applyAlignment="1">
      <alignment horizontal="right"/>
    </xf>
    <xf numFmtId="0" fontId="94" fillId="0" borderId="0" xfId="30" applyFont="1" applyBorder="1" applyAlignment="1">
      <alignment vertical="center"/>
    </xf>
    <xf numFmtId="0" fontId="88" fillId="13" borderId="0" xfId="30" applyFont="1" applyFill="1" applyBorder="1" applyAlignment="1">
      <alignment horizontal="center" vertical="center"/>
    </xf>
    <xf numFmtId="0" fontId="88" fillId="13" borderId="0" xfId="30" applyFont="1" applyFill="1" applyBorder="1" applyAlignment="1">
      <alignment horizontal="center"/>
    </xf>
    <xf numFmtId="0" fontId="88" fillId="0" borderId="0" xfId="30" applyFont="1" applyFill="1" applyBorder="1" applyAlignment="1">
      <alignment vertical="center"/>
    </xf>
    <xf numFmtId="4" fontId="88" fillId="0" borderId="0" xfId="30" applyNumberFormat="1" applyFont="1" applyFill="1" applyBorder="1" applyAlignment="1">
      <alignment horizontal="center"/>
    </xf>
    <xf numFmtId="173" fontId="88" fillId="0" borderId="0" xfId="30" applyNumberFormat="1" applyFont="1" applyFill="1" applyBorder="1" applyAlignment="1">
      <alignment horizontal="right"/>
    </xf>
    <xf numFmtId="0" fontId="94" fillId="2" borderId="0" xfId="31" applyFont="1" applyFill="1" applyBorder="1"/>
    <xf numFmtId="0" fontId="94" fillId="2" borderId="0" xfId="31" applyFont="1" applyFill="1"/>
    <xf numFmtId="0" fontId="86" fillId="0" borderId="0" xfId="0" applyFont="1" applyAlignment="1">
      <alignment horizontal="center"/>
    </xf>
    <xf numFmtId="43" fontId="86" fillId="0" borderId="0" xfId="1" applyFont="1"/>
    <xf numFmtId="43" fontId="96" fillId="0" borderId="0" xfId="0" applyNumberFormat="1" applyFont="1"/>
    <xf numFmtId="43" fontId="96" fillId="0" borderId="0" xfId="1" applyFont="1"/>
    <xf numFmtId="0" fontId="94" fillId="0" borderId="0" xfId="31" applyFont="1"/>
    <xf numFmtId="4" fontId="96" fillId="9" borderId="239" xfId="0" applyNumberFormat="1" applyFont="1" applyFill="1" applyBorder="1"/>
    <xf numFmtId="0" fontId="85" fillId="2" borderId="0" xfId="3" applyFont="1" applyFill="1" applyAlignment="1">
      <alignment vertical="center"/>
    </xf>
    <xf numFmtId="0" fontId="85" fillId="2" borderId="0" xfId="31" applyFont="1" applyFill="1"/>
    <xf numFmtId="166" fontId="88" fillId="2" borderId="0" xfId="31" applyNumberFormat="1" applyFont="1" applyFill="1" applyBorder="1"/>
    <xf numFmtId="0" fontId="85" fillId="2" borderId="0" xfId="31" applyFont="1" applyFill="1" applyAlignment="1">
      <alignment vertical="center"/>
    </xf>
    <xf numFmtId="173" fontId="86" fillId="2" borderId="0" xfId="0" applyNumberFormat="1" applyFont="1" applyFill="1" applyBorder="1"/>
    <xf numFmtId="3" fontId="86" fillId="2" borderId="0" xfId="0" applyNumberFormat="1" applyFont="1" applyFill="1" applyBorder="1"/>
    <xf numFmtId="0" fontId="85" fillId="8" borderId="0" xfId="0" applyFont="1" applyFill="1" applyBorder="1"/>
    <xf numFmtId="3" fontId="85" fillId="2" borderId="0" xfId="0" applyNumberFormat="1" applyFont="1" applyFill="1" applyBorder="1" applyAlignment="1">
      <alignment horizontal="left"/>
    </xf>
    <xf numFmtId="184" fontId="86" fillId="0" borderId="0" xfId="0" applyNumberFormat="1" applyFont="1" applyBorder="1"/>
    <xf numFmtId="3" fontId="86" fillId="2" borderId="0" xfId="0" applyNumberFormat="1" applyFont="1" applyFill="1" applyBorder="1" applyAlignment="1">
      <alignment horizontal="left"/>
    </xf>
    <xf numFmtId="3" fontId="85" fillId="2" borderId="0" xfId="0" applyNumberFormat="1" applyFont="1" applyFill="1" applyBorder="1"/>
    <xf numFmtId="3" fontId="89" fillId="2" borderId="0" xfId="0" applyNumberFormat="1" applyFont="1" applyFill="1" applyBorder="1"/>
    <xf numFmtId="173" fontId="85" fillId="2" borderId="0" xfId="0" applyNumberFormat="1" applyFont="1" applyFill="1" applyBorder="1"/>
    <xf numFmtId="171" fontId="86" fillId="0" borderId="0" xfId="0" applyNumberFormat="1" applyFont="1" applyBorder="1"/>
    <xf numFmtId="0" fontId="85" fillId="0" borderId="0" xfId="19" applyFont="1"/>
    <xf numFmtId="0" fontId="85" fillId="2" borderId="0" xfId="19" applyFont="1" applyFill="1"/>
    <xf numFmtId="0" fontId="9" fillId="2" borderId="0" xfId="0" applyFont="1" applyFill="1" applyAlignment="1">
      <alignment horizontal="left" vertical="top" wrapText="1" indent="1"/>
    </xf>
    <xf numFmtId="0" fontId="17" fillId="3" borderId="28" xfId="3" applyFont="1" applyFill="1" applyBorder="1" applyAlignment="1">
      <alignment horizontal="center"/>
    </xf>
    <xf numFmtId="0" fontId="17" fillId="3" borderId="29" xfId="3" applyFont="1" applyFill="1" applyBorder="1" applyAlignment="1">
      <alignment horizontal="center"/>
    </xf>
    <xf numFmtId="0" fontId="17" fillId="3" borderId="30" xfId="3" applyFont="1" applyFill="1" applyBorder="1" applyAlignment="1">
      <alignment horizontal="center"/>
    </xf>
    <xf numFmtId="0" fontId="17" fillId="3" borderId="35" xfId="3" applyFont="1" applyFill="1" applyBorder="1" applyAlignment="1">
      <alignment horizontal="center"/>
    </xf>
    <xf numFmtId="0" fontId="17" fillId="3" borderId="36" xfId="3" applyFont="1" applyFill="1" applyBorder="1" applyAlignment="1">
      <alignment horizontal="center"/>
    </xf>
    <xf numFmtId="0" fontId="17" fillId="3" borderId="37" xfId="3" applyFont="1" applyFill="1" applyBorder="1" applyAlignment="1">
      <alignment horizontal="center"/>
    </xf>
    <xf numFmtId="0" fontId="21" fillId="3" borderId="57" xfId="3" applyFont="1" applyFill="1" applyBorder="1" applyAlignment="1">
      <alignment horizontal="center" vertical="center"/>
    </xf>
    <xf numFmtId="0" fontId="21" fillId="3" borderId="58" xfId="3" applyFont="1" applyFill="1" applyBorder="1" applyAlignment="1">
      <alignment horizontal="center" vertical="center"/>
    </xf>
    <xf numFmtId="0" fontId="22" fillId="3" borderId="65" xfId="3" applyFont="1" applyFill="1" applyBorder="1" applyAlignment="1">
      <alignment horizontal="center" vertical="center"/>
    </xf>
    <xf numFmtId="0" fontId="22" fillId="3" borderId="69" xfId="3" applyFont="1" applyFill="1" applyBorder="1" applyAlignment="1">
      <alignment horizontal="center" vertical="center"/>
    </xf>
    <xf numFmtId="0" fontId="22" fillId="3" borderId="72" xfId="3" applyFont="1" applyFill="1" applyBorder="1" applyAlignment="1">
      <alignment horizontal="center" vertical="center"/>
    </xf>
    <xf numFmtId="0" fontId="17" fillId="3" borderId="68" xfId="3" applyFont="1" applyFill="1" applyBorder="1" applyAlignment="1">
      <alignment horizontal="center"/>
    </xf>
    <xf numFmtId="0" fontId="23" fillId="3" borderId="87" xfId="3" applyFont="1" applyFill="1" applyBorder="1" applyAlignment="1">
      <alignment horizontal="center" vertical="center"/>
    </xf>
    <xf numFmtId="0" fontId="23" fillId="3" borderId="88" xfId="3" applyFont="1" applyFill="1" applyBorder="1" applyAlignment="1">
      <alignment horizontal="center" vertical="center"/>
    </xf>
    <xf numFmtId="0" fontId="23" fillId="3" borderId="96" xfId="0" applyFont="1" applyFill="1" applyBorder="1" applyAlignment="1">
      <alignment horizontal="center" vertical="center" wrapText="1"/>
    </xf>
    <xf numFmtId="0" fontId="23" fillId="3" borderId="97" xfId="0" applyFont="1" applyFill="1" applyBorder="1" applyAlignment="1">
      <alignment horizontal="center" vertical="center" wrapText="1"/>
    </xf>
    <xf numFmtId="0" fontId="30" fillId="5" borderId="87" xfId="3" applyFont="1" applyFill="1" applyBorder="1" applyAlignment="1">
      <alignment horizontal="left"/>
    </xf>
    <xf numFmtId="0" fontId="30" fillId="5" borderId="88" xfId="3" applyFont="1" applyFill="1" applyBorder="1" applyAlignment="1">
      <alignment horizontal="left"/>
    </xf>
    <xf numFmtId="0" fontId="30" fillId="5" borderId="97" xfId="3" applyFont="1" applyFill="1" applyBorder="1" applyAlignment="1">
      <alignment horizontal="left"/>
    </xf>
    <xf numFmtId="0" fontId="18" fillId="3" borderId="65" xfId="3" applyFont="1" applyFill="1" applyBorder="1" applyAlignment="1">
      <alignment horizontal="center" vertical="center"/>
    </xf>
    <xf numFmtId="0" fontId="18" fillId="3" borderId="72" xfId="3" applyFont="1" applyFill="1" applyBorder="1" applyAlignment="1">
      <alignment horizontal="center" vertical="center"/>
    </xf>
    <xf numFmtId="0" fontId="18" fillId="3" borderId="67" xfId="3" applyFont="1" applyFill="1" applyBorder="1" applyAlignment="1">
      <alignment horizontal="center" vertical="center"/>
    </xf>
    <xf numFmtId="0" fontId="18" fillId="3" borderId="44" xfId="3" applyFont="1" applyFill="1" applyBorder="1" applyAlignment="1">
      <alignment horizontal="center" vertical="center"/>
    </xf>
    <xf numFmtId="0" fontId="18" fillId="3" borderId="68" xfId="3" applyFont="1" applyFill="1" applyBorder="1" applyAlignment="1">
      <alignment horizontal="center"/>
    </xf>
    <xf numFmtId="0" fontId="18" fillId="3" borderId="30" xfId="3" applyFont="1" applyFill="1" applyBorder="1" applyAlignment="1">
      <alignment horizontal="center"/>
    </xf>
    <xf numFmtId="0" fontId="18" fillId="3" borderId="29" xfId="3" applyFont="1" applyFill="1" applyBorder="1" applyAlignment="1">
      <alignment horizontal="center"/>
    </xf>
    <xf numFmtId="0" fontId="18" fillId="3" borderId="68" xfId="3" applyFont="1" applyFill="1" applyBorder="1" applyAlignment="1">
      <alignment horizontal="center" vertical="center"/>
    </xf>
    <xf numFmtId="0" fontId="18" fillId="3" borderId="114" xfId="3" applyFont="1" applyFill="1" applyBorder="1" applyAlignment="1">
      <alignment horizontal="center" vertical="center"/>
    </xf>
    <xf numFmtId="0" fontId="18" fillId="3" borderId="29" xfId="3" applyFont="1" applyFill="1" applyBorder="1" applyAlignment="1">
      <alignment horizontal="center" vertical="center"/>
    </xf>
    <xf numFmtId="0" fontId="14" fillId="6" borderId="87" xfId="17" applyFont="1" applyFill="1" applyBorder="1" applyAlignment="1">
      <alignment horizontal="center" vertical="center"/>
    </xf>
    <xf numFmtId="0" fontId="14" fillId="6" borderId="88" xfId="17" applyFont="1" applyFill="1" applyBorder="1" applyAlignment="1">
      <alignment horizontal="center" vertical="center"/>
    </xf>
    <xf numFmtId="0" fontId="14" fillId="6" borderId="97" xfId="17" applyFont="1" applyFill="1" applyBorder="1" applyAlignment="1">
      <alignment horizontal="center" vertical="center"/>
    </xf>
    <xf numFmtId="0" fontId="30" fillId="6" borderId="87" xfId="17" applyFont="1" applyFill="1" applyBorder="1" applyAlignment="1">
      <alignment horizontal="center" vertical="center"/>
    </xf>
    <xf numFmtId="0" fontId="30" fillId="6" borderId="88" xfId="17" applyFont="1" applyFill="1" applyBorder="1" applyAlignment="1">
      <alignment horizontal="center" vertical="center"/>
    </xf>
    <xf numFmtId="0" fontId="30" fillId="6" borderId="97" xfId="17" applyFont="1" applyFill="1" applyBorder="1" applyAlignment="1">
      <alignment horizontal="center" vertical="center"/>
    </xf>
    <xf numFmtId="0" fontId="18" fillId="3" borderId="65" xfId="17" applyFont="1" applyFill="1" applyBorder="1" applyAlignment="1">
      <alignment horizontal="center" vertical="center"/>
    </xf>
    <xf numFmtId="0" fontId="18" fillId="3" borderId="72" xfId="17" applyFont="1" applyFill="1" applyBorder="1" applyAlignment="1">
      <alignment horizontal="center" vertical="center"/>
    </xf>
    <xf numFmtId="0" fontId="18" fillId="3" borderId="67" xfId="17" applyFont="1" applyFill="1" applyBorder="1" applyAlignment="1">
      <alignment horizontal="center" vertical="center"/>
    </xf>
    <xf numFmtId="0" fontId="18" fillId="3" borderId="44" xfId="17" applyFont="1" applyFill="1" applyBorder="1" applyAlignment="1">
      <alignment horizontal="center" vertical="center"/>
    </xf>
    <xf numFmtId="0" fontId="18" fillId="3" borderId="67" xfId="17" applyFont="1" applyFill="1" applyBorder="1" applyAlignment="1">
      <alignment horizontal="center" vertical="center" wrapText="1"/>
    </xf>
    <xf numFmtId="0" fontId="14" fillId="6" borderId="87" xfId="17" applyFont="1" applyFill="1" applyBorder="1" applyAlignment="1">
      <alignment horizontal="center"/>
    </xf>
    <xf numFmtId="0" fontId="14" fillId="6" borderId="88" xfId="17" applyFont="1" applyFill="1" applyBorder="1" applyAlignment="1">
      <alignment horizontal="center"/>
    </xf>
    <xf numFmtId="0" fontId="14" fillId="6" borderId="97" xfId="17" applyFont="1" applyFill="1" applyBorder="1" applyAlignment="1">
      <alignment horizontal="center"/>
    </xf>
    <xf numFmtId="0" fontId="13" fillId="2" borderId="121" xfId="10" applyFont="1" applyFill="1" applyBorder="1" applyAlignment="1">
      <alignment horizontal="center" vertical="center"/>
    </xf>
    <xf numFmtId="0" fontId="13" fillId="2" borderId="117" xfId="10" applyFont="1" applyFill="1" applyBorder="1" applyAlignment="1">
      <alignment horizontal="center" vertical="center"/>
    </xf>
    <xf numFmtId="0" fontId="13" fillId="2" borderId="122" xfId="10" applyFont="1" applyFill="1" applyBorder="1" applyAlignment="1">
      <alignment horizontal="left" vertical="center" wrapText="1"/>
    </xf>
    <xf numFmtId="0" fontId="13" fillId="2" borderId="118" xfId="10" applyFont="1" applyFill="1" applyBorder="1" applyAlignment="1">
      <alignment horizontal="left" vertical="center" wrapText="1"/>
    </xf>
    <xf numFmtId="0" fontId="14" fillId="2" borderId="130" xfId="10" applyFont="1" applyFill="1" applyBorder="1" applyAlignment="1">
      <alignment horizontal="center"/>
    </xf>
    <xf numFmtId="0" fontId="14" fillId="2" borderId="131" xfId="10" applyFont="1" applyFill="1" applyBorder="1" applyAlignment="1">
      <alignment horizontal="center"/>
    </xf>
    <xf numFmtId="0" fontId="14" fillId="2" borderId="132" xfId="10" applyFont="1" applyFill="1" applyBorder="1" applyAlignment="1">
      <alignment horizontal="center"/>
    </xf>
    <xf numFmtId="0" fontId="13" fillId="2" borderId="69" xfId="10" applyFont="1" applyFill="1" applyBorder="1" applyAlignment="1">
      <alignment horizontal="center" vertical="center"/>
    </xf>
    <xf numFmtId="0" fontId="13" fillId="2" borderId="70" xfId="10" applyFont="1" applyFill="1" applyBorder="1" applyAlignment="1">
      <alignment horizontal="left" vertical="center" wrapText="1"/>
    </xf>
    <xf numFmtId="0" fontId="13" fillId="0" borderId="121" xfId="10" applyFont="1" applyBorder="1" applyAlignment="1">
      <alignment horizontal="center" vertical="center"/>
    </xf>
    <xf numFmtId="0" fontId="13" fillId="0" borderId="69" xfId="10" applyFont="1" applyBorder="1" applyAlignment="1">
      <alignment horizontal="center" vertical="center"/>
    </xf>
    <xf numFmtId="0" fontId="13" fillId="0" borderId="117" xfId="10" applyFont="1" applyBorder="1" applyAlignment="1">
      <alignment horizontal="center" vertical="center"/>
    </xf>
    <xf numFmtId="0" fontId="12" fillId="2" borderId="122" xfId="10" applyFont="1" applyFill="1" applyBorder="1" applyAlignment="1">
      <alignment horizontal="left" vertical="center" wrapText="1"/>
    </xf>
    <xf numFmtId="0" fontId="12" fillId="2" borderId="70" xfId="10" applyFont="1" applyFill="1" applyBorder="1" applyAlignment="1">
      <alignment horizontal="left" vertical="center" wrapText="1"/>
    </xf>
    <xf numFmtId="0" fontId="12" fillId="2" borderId="118" xfId="10" applyFont="1" applyFill="1" applyBorder="1" applyAlignment="1">
      <alignment horizontal="left" vertical="center" wrapText="1"/>
    </xf>
    <xf numFmtId="0" fontId="14" fillId="0" borderId="130" xfId="10" applyFont="1" applyFill="1" applyBorder="1" applyAlignment="1">
      <alignment horizontal="center"/>
    </xf>
    <xf numFmtId="0" fontId="14" fillId="0" borderId="131" xfId="10" applyFont="1" applyFill="1" applyBorder="1" applyAlignment="1">
      <alignment horizontal="center"/>
    </xf>
    <xf numFmtId="0" fontId="14" fillId="0" borderId="132" xfId="10" applyFont="1" applyFill="1" applyBorder="1" applyAlignment="1">
      <alignment horizontal="center"/>
    </xf>
    <xf numFmtId="0" fontId="12" fillId="0" borderId="121" xfId="10" applyFont="1" applyFill="1" applyBorder="1" applyAlignment="1">
      <alignment horizontal="center" vertical="center"/>
    </xf>
    <xf numFmtId="0" fontId="12" fillId="0" borderId="69" xfId="10" applyFont="1" applyFill="1" applyBorder="1" applyAlignment="1">
      <alignment horizontal="center" vertical="center"/>
    </xf>
    <xf numFmtId="0" fontId="12" fillId="0" borderId="117" xfId="10" applyFont="1" applyFill="1" applyBorder="1" applyAlignment="1">
      <alignment horizontal="center" vertical="center"/>
    </xf>
    <xf numFmtId="0" fontId="12" fillId="0" borderId="122" xfId="10" applyFont="1" applyFill="1" applyBorder="1" applyAlignment="1">
      <alignment horizontal="left" vertical="center" wrapText="1"/>
    </xf>
    <xf numFmtId="0" fontId="12" fillId="0" borderId="70" xfId="10" applyFont="1" applyFill="1" applyBorder="1" applyAlignment="1">
      <alignment horizontal="left" vertical="center" wrapText="1"/>
    </xf>
    <xf numFmtId="0" fontId="12" fillId="0" borderId="118" xfId="10" applyFont="1" applyFill="1" applyBorder="1" applyAlignment="1">
      <alignment horizontal="left" vertical="center" wrapText="1"/>
    </xf>
    <xf numFmtId="0" fontId="12" fillId="2" borderId="122" xfId="10" applyFont="1" applyFill="1" applyBorder="1" applyAlignment="1">
      <alignment horizontal="left" vertical="center"/>
    </xf>
    <xf numFmtId="0" fontId="12" fillId="2" borderId="70" xfId="10" applyFont="1" applyFill="1" applyBorder="1" applyAlignment="1">
      <alignment horizontal="left" vertical="center"/>
    </xf>
    <xf numFmtId="0" fontId="12" fillId="2" borderId="118" xfId="10" applyFont="1" applyFill="1" applyBorder="1" applyAlignment="1">
      <alignment horizontal="left" vertical="center"/>
    </xf>
    <xf numFmtId="0" fontId="12" fillId="2" borderId="121" xfId="10" applyFont="1" applyFill="1" applyBorder="1" applyAlignment="1">
      <alignment horizontal="center" vertical="center" wrapText="1"/>
    </xf>
    <xf numFmtId="0" fontId="12" fillId="2" borderId="117" xfId="10" applyFont="1" applyFill="1" applyBorder="1" applyAlignment="1">
      <alignment horizontal="center" vertical="center" wrapText="1"/>
    </xf>
    <xf numFmtId="0" fontId="12" fillId="2" borderId="69" xfId="10" applyFont="1" applyFill="1" applyBorder="1" applyAlignment="1">
      <alignment horizontal="center" vertical="center" wrapText="1"/>
    </xf>
    <xf numFmtId="0" fontId="13" fillId="0" borderId="122" xfId="10" applyFont="1" applyFill="1" applyBorder="1" applyAlignment="1">
      <alignment horizontal="left" vertical="center"/>
    </xf>
    <xf numFmtId="0" fontId="13" fillId="0" borderId="70" xfId="10" applyFont="1" applyFill="1" applyBorder="1" applyAlignment="1">
      <alignment horizontal="left" vertical="center"/>
    </xf>
    <xf numFmtId="0" fontId="13" fillId="0" borderId="118" xfId="10" applyFont="1" applyFill="1" applyBorder="1" applyAlignment="1">
      <alignment horizontal="left" vertical="center"/>
    </xf>
    <xf numFmtId="0" fontId="13" fillId="2" borderId="122" xfId="10" applyFont="1" applyFill="1" applyBorder="1" applyAlignment="1">
      <alignment horizontal="left" vertical="center"/>
    </xf>
    <xf numFmtId="0" fontId="13" fillId="2" borderId="118" xfId="10" applyFont="1" applyFill="1" applyBorder="1" applyAlignment="1">
      <alignment horizontal="left" vertical="center"/>
    </xf>
    <xf numFmtId="0" fontId="13" fillId="0" borderId="71" xfId="10" applyFont="1" applyFill="1" applyBorder="1" applyAlignment="1">
      <alignment horizontal="left" vertical="center"/>
    </xf>
    <xf numFmtId="0" fontId="13" fillId="0" borderId="109" xfId="10" applyFont="1" applyFill="1" applyBorder="1" applyAlignment="1">
      <alignment horizontal="left" vertical="center"/>
    </xf>
    <xf numFmtId="0" fontId="13" fillId="0" borderId="145" xfId="10" applyFont="1" applyBorder="1" applyAlignment="1">
      <alignment horizontal="center" vertical="center"/>
    </xf>
    <xf numFmtId="0" fontId="13" fillId="0" borderId="32" xfId="10" applyFont="1" applyBorder="1" applyAlignment="1">
      <alignment horizontal="center" vertical="center"/>
    </xf>
    <xf numFmtId="0" fontId="13" fillId="0" borderId="146" xfId="10" applyFont="1" applyBorder="1" applyAlignment="1">
      <alignment horizontal="center" vertical="center"/>
    </xf>
    <xf numFmtId="0" fontId="13" fillId="2" borderId="71" xfId="10" applyFont="1" applyFill="1" applyBorder="1" applyAlignment="1">
      <alignment horizontal="left" vertical="center" wrapText="1"/>
    </xf>
    <xf numFmtId="0" fontId="13" fillId="2" borderId="73" xfId="10" applyFont="1" applyFill="1" applyBorder="1" applyAlignment="1">
      <alignment horizontal="left" vertical="center" wrapText="1"/>
    </xf>
    <xf numFmtId="0" fontId="13" fillId="2" borderId="109" xfId="10" applyFont="1" applyFill="1" applyBorder="1" applyAlignment="1">
      <alignment horizontal="left" vertical="center" wrapText="1"/>
    </xf>
    <xf numFmtId="0" fontId="13" fillId="2" borderId="71" xfId="10" applyFont="1" applyFill="1" applyBorder="1" applyAlignment="1">
      <alignment horizontal="left" vertical="center"/>
    </xf>
    <xf numFmtId="0" fontId="13" fillId="2" borderId="73" xfId="10" applyFont="1" applyFill="1" applyBorder="1" applyAlignment="1">
      <alignment horizontal="left" vertical="center"/>
    </xf>
    <xf numFmtId="0" fontId="13" fillId="2" borderId="109" xfId="10" applyFont="1" applyFill="1" applyBorder="1" applyAlignment="1">
      <alignment horizontal="left" vertical="center"/>
    </xf>
    <xf numFmtId="0" fontId="14" fillId="0" borderId="62" xfId="10" applyFont="1" applyFill="1" applyBorder="1" applyAlignment="1">
      <alignment horizontal="center"/>
    </xf>
    <xf numFmtId="0" fontId="13" fillId="0" borderId="145" xfId="10" applyFont="1" applyFill="1" applyBorder="1" applyAlignment="1">
      <alignment horizontal="center" vertical="center"/>
    </xf>
    <xf numFmtId="0" fontId="13" fillId="0" borderId="32" xfId="10" applyFont="1" applyFill="1" applyBorder="1" applyAlignment="1">
      <alignment horizontal="center" vertical="center"/>
    </xf>
    <xf numFmtId="0" fontId="13" fillId="0" borderId="146" xfId="10" applyFont="1" applyFill="1" applyBorder="1" applyAlignment="1">
      <alignment horizontal="center" vertical="center"/>
    </xf>
    <xf numFmtId="0" fontId="13" fillId="0" borderId="71" xfId="10" applyFont="1" applyFill="1" applyBorder="1" applyAlignment="1">
      <alignment horizontal="left" vertical="center" wrapText="1"/>
    </xf>
    <xf numFmtId="0" fontId="13" fillId="0" borderId="73" xfId="10" applyFont="1" applyFill="1" applyBorder="1" applyAlignment="1">
      <alignment horizontal="left" vertical="center" wrapText="1"/>
    </xf>
    <xf numFmtId="0" fontId="13" fillId="0" borderId="109" xfId="10" applyFont="1" applyFill="1" applyBorder="1" applyAlignment="1">
      <alignment horizontal="left" vertical="center" wrapText="1"/>
    </xf>
    <xf numFmtId="0" fontId="7" fillId="0" borderId="130" xfId="10" applyFont="1" applyFill="1" applyBorder="1" applyAlignment="1">
      <alignment horizontal="right" vertical="center"/>
    </xf>
    <xf numFmtId="0" fontId="7" fillId="0" borderId="131" xfId="10" applyFont="1" applyFill="1" applyBorder="1" applyAlignment="1">
      <alignment horizontal="right" vertical="center"/>
    </xf>
    <xf numFmtId="0" fontId="7" fillId="0" borderId="132" xfId="10" applyFont="1" applyFill="1" applyBorder="1" applyAlignment="1">
      <alignment horizontal="right" vertical="center"/>
    </xf>
    <xf numFmtId="0" fontId="7" fillId="2" borderId="130" xfId="10" applyFont="1" applyFill="1" applyBorder="1" applyAlignment="1">
      <alignment horizontal="center" vertical="center"/>
    </xf>
    <xf numFmtId="0" fontId="7" fillId="2" borderId="131" xfId="10" applyFont="1" applyFill="1" applyBorder="1" applyAlignment="1">
      <alignment horizontal="center" vertical="center"/>
    </xf>
    <xf numFmtId="0" fontId="7" fillId="2" borderId="132" xfId="10" applyFont="1" applyFill="1" applyBorder="1" applyAlignment="1">
      <alignment horizontal="center" vertical="center"/>
    </xf>
    <xf numFmtId="0" fontId="7" fillId="2" borderId="130" xfId="10" applyFont="1" applyFill="1" applyBorder="1" applyAlignment="1">
      <alignment horizontal="right" vertical="center"/>
    </xf>
    <xf numFmtId="0" fontId="7" fillId="2" borderId="131" xfId="10" applyFont="1" applyFill="1" applyBorder="1" applyAlignment="1">
      <alignment horizontal="right" vertical="center"/>
    </xf>
    <xf numFmtId="0" fontId="7" fillId="2" borderId="132" xfId="10" applyFont="1" applyFill="1" applyBorder="1" applyAlignment="1">
      <alignment horizontal="right" vertical="center"/>
    </xf>
    <xf numFmtId="0" fontId="9" fillId="0" borderId="134" xfId="10" applyFont="1" applyBorder="1" applyAlignment="1">
      <alignment horizontal="center" vertical="center"/>
    </xf>
    <xf numFmtId="0" fontId="9" fillId="0" borderId="135" xfId="10" applyFont="1" applyBorder="1" applyAlignment="1">
      <alignment horizontal="center" vertical="center"/>
    </xf>
    <xf numFmtId="0" fontId="9" fillId="2" borderId="123" xfId="10" applyFont="1" applyFill="1" applyBorder="1" applyAlignment="1">
      <alignment horizontal="left" vertical="center"/>
    </xf>
    <xf numFmtId="0" fontId="9" fillId="2" borderId="125" xfId="10" applyFont="1" applyFill="1" applyBorder="1" applyAlignment="1">
      <alignment horizontal="left" vertical="center"/>
    </xf>
    <xf numFmtId="0" fontId="6" fillId="2" borderId="35" xfId="10" applyFont="1" applyFill="1" applyBorder="1" applyAlignment="1">
      <alignment horizontal="left" vertical="center" wrapText="1"/>
    </xf>
    <xf numFmtId="0" fontId="6" fillId="2" borderId="141" xfId="10" applyFont="1" applyFill="1" applyBorder="1" applyAlignment="1">
      <alignment horizontal="left" vertical="center" wrapText="1"/>
    </xf>
    <xf numFmtId="0" fontId="7" fillId="2" borderId="130" xfId="10" applyFont="1" applyFill="1" applyBorder="1" applyAlignment="1">
      <alignment horizontal="right"/>
    </xf>
    <xf numFmtId="0" fontId="7" fillId="2" borderId="131" xfId="10" applyFont="1" applyFill="1" applyBorder="1" applyAlignment="1">
      <alignment horizontal="right"/>
    </xf>
    <xf numFmtId="0" fontId="7" fillId="2" borderId="132" xfId="10" applyFont="1" applyFill="1" applyBorder="1" applyAlignment="1">
      <alignment horizontal="right"/>
    </xf>
    <xf numFmtId="0" fontId="9" fillId="0" borderId="139" xfId="10" applyFont="1" applyBorder="1" applyAlignment="1">
      <alignment horizontal="center" vertical="center"/>
    </xf>
    <xf numFmtId="0" fontId="9" fillId="0" borderId="54" xfId="10" applyFont="1" applyBorder="1" applyAlignment="1">
      <alignment horizontal="center" vertical="center"/>
    </xf>
    <xf numFmtId="0" fontId="9" fillId="2" borderId="152" xfId="10" applyFont="1" applyFill="1" applyBorder="1" applyAlignment="1">
      <alignment horizontal="left" vertical="center" wrapText="1"/>
    </xf>
    <xf numFmtId="0" fontId="9" fillId="2" borderId="51" xfId="10" applyFont="1" applyFill="1" applyBorder="1" applyAlignment="1">
      <alignment horizontal="left" vertical="center" wrapText="1"/>
    </xf>
    <xf numFmtId="0" fontId="9" fillId="2" borderId="125" xfId="10" applyFont="1" applyFill="1" applyBorder="1" applyAlignment="1">
      <alignment horizontal="left" vertical="center" wrapText="1"/>
    </xf>
    <xf numFmtId="0" fontId="7" fillId="0" borderId="130" xfId="10" applyFont="1" applyBorder="1" applyAlignment="1">
      <alignment horizontal="right" vertical="center"/>
    </xf>
    <xf numFmtId="0" fontId="7" fillId="0" borderId="131" xfId="10" applyFont="1" applyBorder="1" applyAlignment="1">
      <alignment horizontal="right" vertical="center"/>
    </xf>
    <xf numFmtId="0" fontId="7" fillId="0" borderId="132" xfId="10" applyFont="1" applyBorder="1" applyAlignment="1">
      <alignment horizontal="right" vertical="center"/>
    </xf>
    <xf numFmtId="0" fontId="10" fillId="3" borderId="99" xfId="10" applyFont="1" applyFill="1" applyBorder="1" applyAlignment="1">
      <alignment horizontal="center" vertical="center"/>
    </xf>
    <xf numFmtId="0" fontId="10" fillId="3" borderId="98" xfId="10" applyFont="1" applyFill="1" applyBorder="1" applyAlignment="1">
      <alignment horizontal="center" vertical="center"/>
    </xf>
    <xf numFmtId="0" fontId="18" fillId="3" borderId="154" xfId="3" applyFont="1" applyFill="1" applyBorder="1" applyAlignment="1">
      <alignment horizontal="center" vertical="center"/>
    </xf>
    <xf numFmtId="0" fontId="18" fillId="3" borderId="157" xfId="3" applyFont="1" applyFill="1" applyBorder="1" applyAlignment="1">
      <alignment horizontal="center" vertical="center"/>
    </xf>
    <xf numFmtId="0" fontId="18" fillId="3" borderId="155" xfId="3" applyFont="1" applyFill="1" applyBorder="1" applyAlignment="1">
      <alignment horizontal="center" vertical="center"/>
    </xf>
    <xf numFmtId="0" fontId="18" fillId="3" borderId="158" xfId="3" applyFont="1" applyFill="1" applyBorder="1" applyAlignment="1">
      <alignment horizontal="center" vertical="center"/>
    </xf>
    <xf numFmtId="0" fontId="18" fillId="3" borderId="169" xfId="3" applyFont="1" applyFill="1" applyBorder="1" applyAlignment="1">
      <alignment horizontal="center" vertical="center"/>
    </xf>
    <xf numFmtId="0" fontId="18" fillId="3" borderId="170" xfId="3" applyFont="1" applyFill="1" applyBorder="1" applyAlignment="1">
      <alignment horizontal="center" vertical="center"/>
    </xf>
    <xf numFmtId="0" fontId="18" fillId="3" borderId="171" xfId="3" applyFont="1" applyFill="1" applyBorder="1" applyAlignment="1">
      <alignment horizontal="center" vertical="center"/>
    </xf>
    <xf numFmtId="0" fontId="18" fillId="3" borderId="173" xfId="3" applyFont="1" applyFill="1" applyBorder="1" applyAlignment="1">
      <alignment horizontal="center" vertical="center"/>
    </xf>
    <xf numFmtId="0" fontId="18" fillId="3" borderId="174" xfId="3" applyFont="1" applyFill="1" applyBorder="1" applyAlignment="1">
      <alignment horizontal="center" vertical="center"/>
    </xf>
    <xf numFmtId="0" fontId="18" fillId="3" borderId="27" xfId="3" applyFont="1" applyFill="1" applyBorder="1" applyAlignment="1">
      <alignment horizontal="center" vertical="center"/>
    </xf>
    <xf numFmtId="0" fontId="18" fillId="3" borderId="40" xfId="3" applyFont="1" applyFill="1" applyBorder="1" applyAlignment="1">
      <alignment horizontal="center" vertical="center"/>
    </xf>
    <xf numFmtId="0" fontId="13" fillId="0" borderId="99" xfId="3" applyBorder="1" applyAlignment="1">
      <alignment horizontal="center"/>
    </xf>
    <xf numFmtId="0" fontId="13" fillId="0" borderId="98" xfId="3" applyBorder="1" applyAlignment="1">
      <alignment horizontal="center"/>
    </xf>
    <xf numFmtId="3" fontId="13" fillId="2" borderId="73" xfId="3" applyNumberFormat="1" applyFill="1" applyBorder="1" applyAlignment="1">
      <alignment horizontal="right" indent="2"/>
    </xf>
    <xf numFmtId="3" fontId="13" fillId="2" borderId="113" xfId="3" applyNumberFormat="1" applyFill="1" applyBorder="1" applyAlignment="1">
      <alignment horizontal="right" indent="2"/>
    </xf>
    <xf numFmtId="170" fontId="14" fillId="2" borderId="73" xfId="3" applyNumberFormat="1" applyFont="1" applyFill="1" applyBorder="1" applyAlignment="1">
      <alignment horizontal="right" indent="3"/>
    </xf>
    <xf numFmtId="170" fontId="14" fillId="2" borderId="33" xfId="3" applyNumberFormat="1" applyFont="1" applyFill="1" applyBorder="1" applyAlignment="1">
      <alignment horizontal="right" indent="3"/>
    </xf>
    <xf numFmtId="170" fontId="14" fillId="2" borderId="73" xfId="3" applyNumberFormat="1" applyFont="1" applyFill="1" applyBorder="1" applyAlignment="1">
      <alignment horizontal="center"/>
    </xf>
    <xf numFmtId="170" fontId="14" fillId="2" borderId="113" xfId="3" applyNumberFormat="1" applyFont="1" applyFill="1" applyBorder="1" applyAlignment="1">
      <alignment horizontal="center"/>
    </xf>
    <xf numFmtId="170" fontId="25" fillId="2" borderId="71" xfId="3" applyNumberFormat="1" applyFont="1" applyFill="1" applyBorder="1" applyAlignment="1">
      <alignment horizontal="right" indent="3"/>
    </xf>
    <xf numFmtId="170" fontId="25" fillId="2" borderId="150" xfId="3" applyNumberFormat="1" applyFont="1" applyFill="1" applyBorder="1" applyAlignment="1">
      <alignment horizontal="right" indent="3"/>
    </xf>
    <xf numFmtId="9" fontId="36" fillId="2" borderId="43" xfId="24" applyFont="1" applyFill="1" applyBorder="1" applyAlignment="1">
      <alignment horizontal="center"/>
    </xf>
    <xf numFmtId="9" fontId="36" fillId="2" borderId="62" xfId="24" applyFont="1" applyFill="1" applyBorder="1" applyAlignment="1">
      <alignment horizontal="center"/>
    </xf>
    <xf numFmtId="0" fontId="13" fillId="0" borderId="109" xfId="3" applyBorder="1" applyAlignment="1">
      <alignment horizontal="right" indent="2"/>
    </xf>
    <xf numFmtId="0" fontId="13" fillId="0" borderId="110" xfId="3" applyBorder="1" applyAlignment="1">
      <alignment horizontal="right" indent="2"/>
    </xf>
    <xf numFmtId="9" fontId="36" fillId="2" borderId="109" xfId="24" applyFont="1" applyFill="1" applyBorder="1" applyAlignment="1">
      <alignment horizontal="center"/>
    </xf>
    <xf numFmtId="9" fontId="36" fillId="2" borderId="175" xfId="24" applyFont="1" applyFill="1" applyBorder="1" applyAlignment="1">
      <alignment horizontal="center"/>
    </xf>
    <xf numFmtId="0" fontId="13" fillId="0" borderId="71" xfId="3" applyBorder="1" applyAlignment="1">
      <alignment horizontal="right" indent="2"/>
    </xf>
    <xf numFmtId="0" fontId="13" fillId="0" borderId="108" xfId="3" applyBorder="1" applyAlignment="1">
      <alignment horizontal="right" indent="2"/>
    </xf>
    <xf numFmtId="0" fontId="13" fillId="0" borderId="109" xfId="3" applyBorder="1" applyAlignment="1">
      <alignment horizontal="center"/>
    </xf>
    <xf numFmtId="0" fontId="13" fillId="0" borderId="110" xfId="3" applyBorder="1" applyAlignment="1">
      <alignment horizontal="center"/>
    </xf>
    <xf numFmtId="0" fontId="40" fillId="2" borderId="182" xfId="20" applyFont="1" applyFill="1" applyBorder="1" applyAlignment="1">
      <alignment horizontal="center" vertical="center"/>
    </xf>
    <xf numFmtId="0" fontId="40" fillId="2" borderId="183" xfId="20" applyFont="1" applyFill="1" applyBorder="1" applyAlignment="1">
      <alignment horizontal="center" vertical="center"/>
    </xf>
    <xf numFmtId="0" fontId="40" fillId="2" borderId="109" xfId="20" applyFont="1" applyFill="1" applyBorder="1" applyAlignment="1">
      <alignment horizontal="center" vertical="center"/>
    </xf>
    <xf numFmtId="0" fontId="40" fillId="2" borderId="110" xfId="20" applyFont="1" applyFill="1" applyBorder="1" applyAlignment="1">
      <alignment horizontal="center" vertical="center"/>
    </xf>
    <xf numFmtId="173" fontId="34" fillId="2" borderId="35" xfId="8" applyNumberFormat="1" applyFont="1" applyFill="1" applyBorder="1" applyAlignment="1">
      <alignment horizontal="center"/>
    </xf>
    <xf numFmtId="173" fontId="34" fillId="2" borderId="36" xfId="8" applyNumberFormat="1" applyFont="1" applyFill="1" applyBorder="1" applyAlignment="1">
      <alignment horizontal="center"/>
    </xf>
    <xf numFmtId="173" fontId="34" fillId="2" borderId="141" xfId="8" applyNumberFormat="1" applyFont="1" applyFill="1" applyBorder="1" applyAlignment="1">
      <alignment horizontal="center"/>
    </xf>
    <xf numFmtId="173" fontId="34" fillId="2" borderId="190" xfId="8" applyNumberFormat="1" applyFont="1" applyFill="1" applyBorder="1" applyAlignment="1">
      <alignment horizontal="center"/>
    </xf>
    <xf numFmtId="0" fontId="18" fillId="3" borderId="122" xfId="20" applyFont="1" applyFill="1" applyBorder="1" applyAlignment="1">
      <alignment horizontal="center" vertical="center"/>
    </xf>
    <xf numFmtId="0" fontId="18" fillId="3" borderId="118" xfId="20" applyFont="1" applyFill="1" applyBorder="1" applyAlignment="1">
      <alignment horizontal="center" vertical="center"/>
    </xf>
    <xf numFmtId="0" fontId="18" fillId="3" borderId="35" xfId="20" applyFont="1" applyFill="1" applyBorder="1" applyAlignment="1">
      <alignment horizontal="center" vertical="center"/>
    </xf>
    <xf numFmtId="0" fontId="18" fillId="3" borderId="36" xfId="20" applyFont="1" applyFill="1" applyBorder="1" applyAlignment="1">
      <alignment horizontal="center" vertical="center"/>
    </xf>
    <xf numFmtId="0" fontId="18" fillId="3" borderId="141" xfId="20" applyFont="1" applyFill="1" applyBorder="1" applyAlignment="1">
      <alignment horizontal="center" vertical="center"/>
    </xf>
    <xf numFmtId="0" fontId="18" fillId="3" borderId="119" xfId="20" applyFont="1" applyFill="1" applyBorder="1" applyAlignment="1">
      <alignment horizontal="center" vertical="center"/>
    </xf>
    <xf numFmtId="0" fontId="18" fillId="3" borderId="71" xfId="20" applyFont="1" applyFill="1" applyBorder="1" applyAlignment="1">
      <alignment horizontal="center" vertical="center"/>
    </xf>
    <xf numFmtId="0" fontId="18" fillId="3" borderId="176" xfId="20" applyFont="1" applyFill="1" applyBorder="1" applyAlignment="1">
      <alignment horizontal="center" vertical="center"/>
    </xf>
    <xf numFmtId="0" fontId="18" fillId="3" borderId="177" xfId="20" applyFont="1" applyFill="1" applyBorder="1" applyAlignment="1">
      <alignment horizontal="center" vertical="center"/>
    </xf>
    <xf numFmtId="0" fontId="35" fillId="2" borderId="182" xfId="3" applyFont="1" applyFill="1" applyBorder="1" applyAlignment="1">
      <alignment horizontal="center" vertical="center"/>
    </xf>
    <xf numFmtId="0" fontId="35" fillId="2" borderId="183" xfId="3" applyFont="1" applyFill="1" applyBorder="1" applyAlignment="1">
      <alignment horizontal="center" vertical="center"/>
    </xf>
    <xf numFmtId="0" fontId="35" fillId="2" borderId="109" xfId="3" applyFont="1" applyFill="1" applyBorder="1" applyAlignment="1">
      <alignment horizontal="center" vertical="center"/>
    </xf>
    <xf numFmtId="0" fontId="35" fillId="2" borderId="110" xfId="3" applyFont="1" applyFill="1" applyBorder="1" applyAlignment="1">
      <alignment horizontal="center" vertical="center"/>
    </xf>
    <xf numFmtId="173" fontId="35" fillId="2" borderId="35" xfId="5" applyNumberFormat="1" applyFont="1" applyFill="1" applyBorder="1" applyAlignment="1">
      <alignment horizontal="center"/>
    </xf>
    <xf numFmtId="173" fontId="35" fillId="2" borderId="141" xfId="5" applyNumberFormat="1" applyFont="1" applyFill="1" applyBorder="1" applyAlignment="1">
      <alignment horizontal="center"/>
    </xf>
    <xf numFmtId="173" fontId="14" fillId="2" borderId="141" xfId="3" applyNumberFormat="1" applyFont="1" applyFill="1" applyBorder="1" applyAlignment="1">
      <alignment horizontal="center"/>
    </xf>
    <xf numFmtId="173" fontId="35" fillId="2" borderId="36" xfId="5" applyNumberFormat="1" applyFont="1" applyFill="1" applyBorder="1" applyAlignment="1">
      <alignment horizontal="center"/>
    </xf>
    <xf numFmtId="173" fontId="14" fillId="2" borderId="36" xfId="3" applyNumberFormat="1" applyFont="1" applyFill="1" applyBorder="1" applyAlignment="1">
      <alignment horizontal="center"/>
    </xf>
    <xf numFmtId="0" fontId="10" fillId="3" borderId="122" xfId="3" applyFont="1" applyFill="1" applyBorder="1" applyAlignment="1">
      <alignment horizontal="center" vertical="center"/>
    </xf>
    <xf numFmtId="0" fontId="10" fillId="3" borderId="118" xfId="3" applyFont="1" applyFill="1" applyBorder="1" applyAlignment="1">
      <alignment horizontal="center" vertical="center"/>
    </xf>
    <xf numFmtId="0" fontId="10" fillId="3" borderId="141" xfId="3" applyFont="1" applyFill="1" applyBorder="1" applyAlignment="1">
      <alignment horizontal="center" vertical="center"/>
    </xf>
    <xf numFmtId="0" fontId="10" fillId="3" borderId="119" xfId="3" applyFont="1" applyFill="1" applyBorder="1" applyAlignment="1">
      <alignment horizontal="center" vertical="center"/>
    </xf>
    <xf numFmtId="0" fontId="10" fillId="3" borderId="176" xfId="3" applyFont="1" applyFill="1" applyBorder="1" applyAlignment="1">
      <alignment horizontal="center" vertical="center"/>
    </xf>
    <xf numFmtId="0" fontId="17" fillId="3" borderId="203" xfId="11" applyFont="1" applyFill="1" applyBorder="1" applyAlignment="1">
      <alignment horizontal="center" vertical="center"/>
    </xf>
    <xf numFmtId="0" fontId="17" fillId="3" borderId="204" xfId="11" applyFont="1" applyFill="1" applyBorder="1" applyAlignment="1">
      <alignment horizontal="center" vertical="center"/>
    </xf>
    <xf numFmtId="0" fontId="17" fillId="3" borderId="208" xfId="11" applyFont="1" applyFill="1" applyBorder="1" applyAlignment="1">
      <alignment horizontal="center" vertical="center"/>
    </xf>
    <xf numFmtId="0" fontId="17" fillId="3" borderId="209" xfId="11" applyFont="1" applyFill="1" applyBorder="1" applyAlignment="1">
      <alignment horizontal="center" vertical="center"/>
    </xf>
    <xf numFmtId="0" fontId="17" fillId="3" borderId="205" xfId="11" applyFont="1" applyFill="1" applyBorder="1" applyAlignment="1">
      <alignment horizontal="center" vertical="center"/>
    </xf>
    <xf numFmtId="0" fontId="17" fillId="3" borderId="206" xfId="11" applyFont="1" applyFill="1" applyBorder="1" applyAlignment="1">
      <alignment horizontal="center" vertical="center"/>
    </xf>
    <xf numFmtId="0" fontId="17" fillId="3" borderId="207" xfId="11" applyFont="1" applyFill="1" applyBorder="1" applyAlignment="1">
      <alignment horizontal="center" vertical="center"/>
    </xf>
    <xf numFmtId="173" fontId="35" fillId="2" borderId="216" xfId="5" applyNumberFormat="1" applyFont="1" applyFill="1" applyBorder="1" applyAlignment="1">
      <alignment horizontal="center" vertical="center"/>
    </xf>
    <xf numFmtId="173" fontId="35" fillId="2" borderId="215" xfId="5" applyNumberFormat="1" applyFont="1" applyFill="1" applyBorder="1" applyAlignment="1">
      <alignment horizontal="center" vertical="center"/>
    </xf>
    <xf numFmtId="173" fontId="35" fillId="2" borderId="217" xfId="5" applyNumberFormat="1" applyFont="1" applyFill="1" applyBorder="1" applyAlignment="1">
      <alignment horizontal="center" vertical="center"/>
    </xf>
    <xf numFmtId="0" fontId="18" fillId="3" borderId="99" xfId="3" applyFont="1" applyFill="1" applyBorder="1" applyAlignment="1">
      <alignment horizontal="center" vertical="center"/>
    </xf>
    <xf numFmtId="0" fontId="18" fillId="3" borderId="109" xfId="3" applyFont="1" applyFill="1" applyBorder="1" applyAlignment="1">
      <alignment horizontal="center" vertical="center"/>
    </xf>
    <xf numFmtId="0" fontId="18" fillId="3" borderId="100" xfId="3" applyFont="1" applyFill="1" applyBorder="1" applyAlignment="1">
      <alignment horizontal="center" vertical="center"/>
    </xf>
    <xf numFmtId="0" fontId="18" fillId="3" borderId="226" xfId="3" applyFont="1" applyFill="1" applyBorder="1" applyAlignment="1">
      <alignment horizontal="center" vertical="center"/>
    </xf>
    <xf numFmtId="0" fontId="18" fillId="3" borderId="225" xfId="3" applyFont="1" applyFill="1" applyBorder="1" applyAlignment="1">
      <alignment horizontal="center" vertical="center"/>
    </xf>
    <xf numFmtId="0" fontId="18" fillId="3" borderId="227" xfId="3" applyFont="1" applyFill="1" applyBorder="1" applyAlignment="1">
      <alignment horizontal="center" vertical="center"/>
    </xf>
    <xf numFmtId="0" fontId="18" fillId="3" borderId="175" xfId="3" applyFont="1" applyFill="1" applyBorder="1" applyAlignment="1">
      <alignment horizontal="center" vertical="center"/>
    </xf>
    <xf numFmtId="0" fontId="13" fillId="0" borderId="71" xfId="3" applyBorder="1" applyAlignment="1">
      <alignment horizontal="center"/>
    </xf>
    <xf numFmtId="0" fontId="13" fillId="0" borderId="177" xfId="3" applyBorder="1" applyAlignment="1">
      <alignment horizontal="center"/>
    </xf>
    <xf numFmtId="0" fontId="18" fillId="3" borderId="118" xfId="3" applyFont="1" applyFill="1" applyBorder="1" applyAlignment="1">
      <alignment horizontal="center" vertical="center"/>
    </xf>
    <xf numFmtId="0" fontId="18" fillId="3" borderId="218" xfId="3" applyFont="1" applyFill="1" applyBorder="1" applyAlignment="1">
      <alignment horizontal="center" vertical="center"/>
    </xf>
    <xf numFmtId="0" fontId="18" fillId="3" borderId="220" xfId="3" applyFont="1" applyFill="1" applyBorder="1" applyAlignment="1">
      <alignment horizontal="center" vertical="center"/>
    </xf>
    <xf numFmtId="0" fontId="18" fillId="3" borderId="219" xfId="3" applyFont="1" applyFill="1" applyBorder="1" applyAlignment="1">
      <alignment horizontal="center" vertical="center"/>
    </xf>
    <xf numFmtId="0" fontId="18" fillId="3" borderId="221" xfId="3" applyFont="1" applyFill="1" applyBorder="1" applyAlignment="1">
      <alignment horizontal="center" vertical="center"/>
    </xf>
    <xf numFmtId="0" fontId="13" fillId="2" borderId="191" xfId="3" applyFill="1" applyBorder="1" applyAlignment="1">
      <alignment horizontal="center"/>
    </xf>
    <xf numFmtId="0" fontId="13" fillId="2" borderId="150" xfId="3" applyFill="1" applyBorder="1" applyAlignment="1">
      <alignment horizontal="center"/>
    </xf>
    <xf numFmtId="170" fontId="14" fillId="2" borderId="228" xfId="3" applyNumberFormat="1" applyFont="1" applyFill="1" applyBorder="1" applyAlignment="1">
      <alignment horizontal="center"/>
    </xf>
    <xf numFmtId="170" fontId="14" fillId="2" borderId="229" xfId="3" applyNumberFormat="1" applyFont="1" applyFill="1" applyBorder="1" applyAlignment="1">
      <alignment horizontal="center"/>
    </xf>
    <xf numFmtId="170" fontId="14" fillId="2" borderId="33" xfId="3" applyNumberFormat="1" applyFont="1" applyFill="1" applyBorder="1" applyAlignment="1">
      <alignment horizontal="center"/>
    </xf>
    <xf numFmtId="9" fontId="36" fillId="2" borderId="231" xfId="24" applyFont="1" applyFill="1" applyBorder="1" applyAlignment="1">
      <alignment horizontal="center"/>
    </xf>
    <xf numFmtId="0" fontId="13" fillId="2" borderId="232" xfId="3" applyFill="1" applyBorder="1" applyAlignment="1">
      <alignment horizontal="center"/>
    </xf>
    <xf numFmtId="0" fontId="13" fillId="2" borderId="40" xfId="3" applyFill="1" applyBorder="1" applyAlignment="1">
      <alignment horizontal="center"/>
    </xf>
    <xf numFmtId="9" fontId="36" fillId="2" borderId="73" xfId="24" applyFont="1" applyFill="1" applyBorder="1" applyAlignment="1">
      <alignment horizontal="right"/>
    </xf>
    <xf numFmtId="9" fontId="36" fillId="2" borderId="228" xfId="24" applyFont="1" applyFill="1" applyBorder="1" applyAlignment="1">
      <alignment horizontal="right"/>
    </xf>
    <xf numFmtId="9" fontId="36" fillId="2" borderId="229" xfId="24" applyFont="1" applyFill="1" applyBorder="1" applyAlignment="1">
      <alignment horizontal="right"/>
    </xf>
    <xf numFmtId="9" fontId="36" fillId="2" borderId="33" xfId="24" applyFont="1" applyFill="1" applyBorder="1" applyAlignment="1">
      <alignment horizontal="right"/>
    </xf>
    <xf numFmtId="3" fontId="13" fillId="2" borderId="228" xfId="3" applyNumberFormat="1" applyFill="1" applyBorder="1" applyAlignment="1">
      <alignment horizontal="right" indent="2"/>
    </xf>
    <xf numFmtId="170" fontId="14" fillId="2" borderId="229" xfId="3" applyNumberFormat="1" applyFont="1" applyFill="1" applyBorder="1" applyAlignment="1">
      <alignment horizontal="right" indent="3"/>
    </xf>
    <xf numFmtId="9" fontId="36" fillId="2" borderId="103" xfId="24" applyFont="1" applyFill="1" applyBorder="1" applyAlignment="1">
      <alignment horizontal="right"/>
    </xf>
    <xf numFmtId="9" fontId="36" fillId="2" borderId="105" xfId="24" applyFont="1" applyFill="1" applyBorder="1" applyAlignment="1">
      <alignment horizontal="right"/>
    </xf>
    <xf numFmtId="9" fontId="36" fillId="2" borderId="230" xfId="24" applyFont="1" applyFill="1" applyBorder="1" applyAlignment="1">
      <alignment horizontal="right"/>
    </xf>
    <xf numFmtId="9" fontId="36" fillId="2" borderId="107" xfId="24" applyFont="1" applyFill="1" applyBorder="1" applyAlignment="1">
      <alignment horizontal="right"/>
    </xf>
    <xf numFmtId="0" fontId="18" fillId="3" borderId="136" xfId="3" applyFont="1" applyFill="1" applyBorder="1" applyAlignment="1">
      <alignment horizontal="center" vertical="center" wrapText="1"/>
    </xf>
    <xf numFmtId="0" fontId="18" fillId="3" borderId="112" xfId="3" applyFont="1" applyFill="1" applyBorder="1" applyAlignment="1">
      <alignment horizontal="center" vertical="center" wrapText="1"/>
    </xf>
    <xf numFmtId="0" fontId="18" fillId="3" borderId="120" xfId="3" applyFont="1" applyFill="1" applyBorder="1" applyAlignment="1">
      <alignment horizontal="center" vertical="center"/>
    </xf>
    <xf numFmtId="0" fontId="18" fillId="3" borderId="233" xfId="3" applyFont="1" applyFill="1" applyBorder="1" applyAlignment="1">
      <alignment horizontal="center" vertical="center"/>
    </xf>
    <xf numFmtId="0" fontId="18" fillId="3" borderId="133" xfId="3" applyFont="1" applyFill="1" applyBorder="1" applyAlignment="1">
      <alignment horizontal="center" vertical="center"/>
    </xf>
    <xf numFmtId="0" fontId="18" fillId="3" borderId="115" xfId="3" applyFont="1" applyFill="1" applyBorder="1" applyAlignment="1">
      <alignment horizontal="center" vertical="center"/>
    </xf>
    <xf numFmtId="4" fontId="35" fillId="2" borderId="35" xfId="6" applyNumberFormat="1" applyFont="1" applyFill="1" applyBorder="1" applyAlignment="1">
      <alignment horizontal="center"/>
    </xf>
    <xf numFmtId="4" fontId="35" fillId="2" borderId="141" xfId="6" applyNumberFormat="1" applyFont="1" applyFill="1" applyBorder="1" applyAlignment="1">
      <alignment horizontal="center"/>
    </xf>
    <xf numFmtId="4" fontId="14" fillId="2" borderId="141" xfId="3" applyNumberFormat="1" applyFont="1" applyFill="1" applyBorder="1" applyAlignment="1">
      <alignment horizontal="center"/>
    </xf>
    <xf numFmtId="173" fontId="35" fillId="2" borderId="36" xfId="6" applyNumberFormat="1" applyFont="1" applyFill="1" applyBorder="1" applyAlignment="1">
      <alignment horizontal="center"/>
    </xf>
    <xf numFmtId="0" fontId="32" fillId="3" borderId="122" xfId="3" applyFont="1" applyFill="1" applyBorder="1" applyAlignment="1">
      <alignment horizontal="center" vertical="center"/>
    </xf>
    <xf numFmtId="0" fontId="32" fillId="3" borderId="118" xfId="3" applyFont="1" applyFill="1" applyBorder="1" applyAlignment="1">
      <alignment horizontal="center" vertical="center"/>
    </xf>
    <xf numFmtId="0" fontId="32" fillId="3" borderId="71" xfId="3" applyFont="1" applyFill="1" applyBorder="1" applyAlignment="1">
      <alignment horizontal="center" vertical="center"/>
    </xf>
    <xf numFmtId="0" fontId="32" fillId="3" borderId="73" xfId="3" applyFont="1" applyFill="1" applyBorder="1" applyAlignment="1">
      <alignment horizontal="center" vertical="center"/>
    </xf>
    <xf numFmtId="0" fontId="32" fillId="3" borderId="119" xfId="3" applyFont="1" applyFill="1" applyBorder="1" applyAlignment="1">
      <alignment horizontal="center" vertical="center"/>
    </xf>
    <xf numFmtId="0" fontId="32" fillId="3" borderId="176" xfId="3" applyFont="1" applyFill="1" applyBorder="1" applyAlignment="1">
      <alignment horizontal="center" vertical="center"/>
    </xf>
    <xf numFmtId="0" fontId="17" fillId="3" borderId="71" xfId="3" applyFont="1" applyFill="1" applyBorder="1" applyAlignment="1">
      <alignment horizontal="center" vertical="center"/>
    </xf>
    <xf numFmtId="0" fontId="11" fillId="3" borderId="108" xfId="3" applyFont="1" applyFill="1" applyBorder="1" applyAlignment="1">
      <alignment horizontal="center" vertical="center"/>
    </xf>
    <xf numFmtId="0" fontId="11" fillId="3" borderId="109" xfId="3" applyFont="1" applyFill="1" applyBorder="1" applyAlignment="1">
      <alignment horizontal="center" vertical="center"/>
    </xf>
    <xf numFmtId="0" fontId="11" fillId="3" borderId="110" xfId="3" applyFont="1" applyFill="1" applyBorder="1" applyAlignment="1">
      <alignment horizontal="center" vertical="center"/>
    </xf>
    <xf numFmtId="0" fontId="17" fillId="3" borderId="35" xfId="3" applyFont="1" applyFill="1" applyBorder="1" applyAlignment="1">
      <alignment horizontal="center" vertical="center"/>
    </xf>
    <xf numFmtId="0" fontId="17" fillId="3" borderId="36" xfId="3" applyFont="1" applyFill="1" applyBorder="1" applyAlignment="1">
      <alignment horizontal="center" vertical="center"/>
    </xf>
    <xf numFmtId="0" fontId="17" fillId="3" borderId="141" xfId="3" applyFont="1" applyFill="1" applyBorder="1" applyAlignment="1">
      <alignment horizontal="center" vertical="center"/>
    </xf>
    <xf numFmtId="0" fontId="17" fillId="3" borderId="176" xfId="3" applyFont="1" applyFill="1" applyBorder="1" applyAlignment="1">
      <alignment horizontal="center" vertical="center"/>
    </xf>
    <xf numFmtId="0" fontId="17" fillId="3" borderId="177" xfId="3" applyFont="1" applyFill="1" applyBorder="1" applyAlignment="1">
      <alignment horizontal="center" vertical="center"/>
    </xf>
    <xf numFmtId="4" fontId="34" fillId="2" borderId="35" xfId="6" applyNumberFormat="1" applyFont="1" applyFill="1" applyBorder="1" applyAlignment="1">
      <alignment horizontal="center" vertical="center"/>
    </xf>
    <xf numFmtId="4" fontId="34" fillId="2" borderId="36" xfId="6" applyNumberFormat="1" applyFont="1" applyFill="1" applyBorder="1" applyAlignment="1">
      <alignment horizontal="center" vertical="center"/>
    </xf>
    <xf numFmtId="4" fontId="34" fillId="2" borderId="141" xfId="6" applyNumberFormat="1" applyFont="1" applyFill="1" applyBorder="1" applyAlignment="1">
      <alignment horizontal="center" vertical="center"/>
    </xf>
    <xf numFmtId="4" fontId="34" fillId="2" borderId="190" xfId="6" applyNumberFormat="1" applyFont="1" applyFill="1" applyBorder="1" applyAlignment="1">
      <alignment horizontal="center" vertical="center"/>
    </xf>
    <xf numFmtId="0" fontId="34" fillId="2" borderId="257" xfId="3" applyFont="1" applyFill="1" applyBorder="1" applyAlignment="1">
      <alignment horizontal="center" vertical="center"/>
    </xf>
    <xf numFmtId="0" fontId="34" fillId="2" borderId="258" xfId="3" applyFont="1" applyFill="1" applyBorder="1" applyAlignment="1">
      <alignment horizontal="center" vertical="center"/>
    </xf>
    <xf numFmtId="0" fontId="34" fillId="2" borderId="39" xfId="3" applyFont="1" applyFill="1" applyBorder="1" applyAlignment="1">
      <alignment horizontal="center" vertical="center"/>
    </xf>
    <xf numFmtId="0" fontId="34" fillId="2" borderId="40" xfId="3" applyFont="1" applyFill="1" applyBorder="1" applyAlignment="1">
      <alignment horizontal="center" vertical="center"/>
    </xf>
    <xf numFmtId="173" fontId="34" fillId="2" borderId="130" xfId="6" applyNumberFormat="1" applyFont="1" applyFill="1" applyBorder="1" applyAlignment="1">
      <alignment horizontal="center"/>
    </xf>
    <xf numFmtId="173" fontId="34" fillId="2" borderId="131" xfId="6" applyNumberFormat="1" applyFont="1" applyFill="1" applyBorder="1" applyAlignment="1">
      <alignment horizontal="center"/>
    </xf>
    <xf numFmtId="173" fontId="34" fillId="2" borderId="151" xfId="6" applyNumberFormat="1" applyFont="1" applyFill="1" applyBorder="1" applyAlignment="1">
      <alignment horizontal="center"/>
    </xf>
    <xf numFmtId="173" fontId="25" fillId="2" borderId="131" xfId="3" applyNumberFormat="1" applyFont="1" applyFill="1" applyBorder="1" applyAlignment="1">
      <alignment horizontal="center"/>
    </xf>
    <xf numFmtId="173" fontId="25" fillId="2" borderId="151" xfId="3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left" vertical="top" wrapText="1"/>
    </xf>
    <xf numFmtId="0" fontId="18" fillId="3" borderId="251" xfId="3" applyFont="1" applyFill="1" applyBorder="1" applyAlignment="1">
      <alignment horizontal="center" vertical="center" wrapText="1"/>
    </xf>
    <xf numFmtId="0" fontId="18" fillId="3" borderId="45" xfId="3" applyFont="1" applyFill="1" applyBorder="1" applyAlignment="1">
      <alignment horizontal="center" vertical="center" wrapText="1"/>
    </xf>
    <xf numFmtId="0" fontId="18" fillId="3" borderId="116" xfId="3" applyFont="1" applyFill="1" applyBorder="1" applyAlignment="1">
      <alignment horizontal="center" vertical="center"/>
    </xf>
    <xf numFmtId="0" fontId="18" fillId="3" borderId="41" xfId="3" applyFont="1" applyFill="1" applyBorder="1" applyAlignment="1">
      <alignment horizontal="center" vertical="center"/>
    </xf>
    <xf numFmtId="0" fontId="18" fillId="3" borderId="28" xfId="3" applyFont="1" applyFill="1" applyBorder="1" applyAlignment="1">
      <alignment horizontal="center" vertical="center"/>
    </xf>
    <xf numFmtId="0" fontId="18" fillId="3" borderId="30" xfId="3" applyFont="1" applyFill="1" applyBorder="1" applyAlignment="1">
      <alignment horizontal="center" vertical="center"/>
    </xf>
    <xf numFmtId="0" fontId="18" fillId="3" borderId="136" xfId="3" applyFont="1" applyFill="1" applyBorder="1" applyAlignment="1">
      <alignment horizontal="center" vertical="center"/>
    </xf>
    <xf numFmtId="0" fontId="18" fillId="3" borderId="66" xfId="3" applyFont="1" applyFill="1" applyBorder="1" applyAlignment="1">
      <alignment horizontal="center" vertical="center"/>
    </xf>
    <xf numFmtId="0" fontId="43" fillId="2" borderId="182" xfId="3" applyFont="1" applyFill="1" applyBorder="1" applyAlignment="1">
      <alignment horizontal="center" vertical="center"/>
    </xf>
    <xf numFmtId="0" fontId="43" fillId="2" borderId="183" xfId="3" applyFont="1" applyFill="1" applyBorder="1" applyAlignment="1">
      <alignment horizontal="center" vertical="center"/>
    </xf>
    <xf numFmtId="0" fontId="43" fillId="2" borderId="109" xfId="3" applyFont="1" applyFill="1" applyBorder="1" applyAlignment="1">
      <alignment horizontal="center" vertical="center"/>
    </xf>
    <xf numFmtId="0" fontId="43" fillId="2" borderId="110" xfId="3" applyFont="1" applyFill="1" applyBorder="1" applyAlignment="1">
      <alignment horizontal="center" vertical="center"/>
    </xf>
    <xf numFmtId="4" fontId="35" fillId="2" borderId="35" xfId="6" applyNumberFormat="1" applyFont="1" applyFill="1" applyBorder="1" applyAlignment="1">
      <alignment horizontal="center" vertical="center"/>
    </xf>
    <xf numFmtId="4" fontId="35" fillId="2" borderId="141" xfId="6" applyNumberFormat="1" applyFont="1" applyFill="1" applyBorder="1" applyAlignment="1">
      <alignment horizontal="center" vertical="center"/>
    </xf>
    <xf numFmtId="173" fontId="35" fillId="2" borderId="35" xfId="6" applyNumberFormat="1" applyFont="1" applyFill="1" applyBorder="1" applyAlignment="1">
      <alignment horizontal="center" vertical="center"/>
    </xf>
    <xf numFmtId="173" fontId="35" fillId="2" borderId="141" xfId="6" applyNumberFormat="1" applyFont="1" applyFill="1" applyBorder="1" applyAlignment="1">
      <alignment horizontal="center" vertical="center"/>
    </xf>
    <xf numFmtId="173" fontId="35" fillId="2" borderId="190" xfId="6" applyNumberFormat="1" applyFont="1" applyFill="1" applyBorder="1" applyAlignment="1">
      <alignment horizontal="center" vertical="center"/>
    </xf>
    <xf numFmtId="0" fontId="10" fillId="3" borderId="326" xfId="3" applyFont="1" applyFill="1" applyBorder="1" applyAlignment="1">
      <alignment horizontal="center" vertical="center"/>
    </xf>
    <xf numFmtId="0" fontId="10" fillId="3" borderId="326" xfId="3" applyFont="1" applyFill="1" applyBorder="1" applyAlignment="1">
      <alignment horizontal="center" vertical="center" wrapText="1"/>
    </xf>
    <xf numFmtId="0" fontId="10" fillId="3" borderId="425" xfId="3" applyFont="1" applyFill="1" applyBorder="1" applyAlignment="1">
      <alignment horizontal="center" vertical="center" wrapText="1"/>
    </xf>
    <xf numFmtId="0" fontId="10" fillId="3" borderId="35" xfId="3" applyFont="1" applyFill="1" applyBorder="1" applyAlignment="1">
      <alignment horizontal="center" vertical="center"/>
    </xf>
    <xf numFmtId="0" fontId="10" fillId="3" borderId="190" xfId="3" applyFont="1" applyFill="1" applyBorder="1" applyAlignment="1">
      <alignment horizontal="center" vertical="center"/>
    </xf>
    <xf numFmtId="0" fontId="10" fillId="3" borderId="71" xfId="11" applyFont="1" applyFill="1" applyBorder="1" applyAlignment="1">
      <alignment horizontal="center" vertical="center"/>
    </xf>
    <xf numFmtId="0" fontId="10" fillId="3" borderId="108" xfId="11" applyFont="1" applyFill="1" applyBorder="1" applyAlignment="1">
      <alignment horizontal="center" vertical="center"/>
    </xf>
    <xf numFmtId="0" fontId="10" fillId="3" borderId="109" xfId="11" applyFont="1" applyFill="1" applyBorder="1" applyAlignment="1">
      <alignment horizontal="center" vertical="center"/>
    </xf>
    <xf numFmtId="0" fontId="10" fillId="3" borderId="110" xfId="11" applyFont="1" applyFill="1" applyBorder="1" applyAlignment="1">
      <alignment horizontal="center" vertical="center"/>
    </xf>
    <xf numFmtId="0" fontId="10" fillId="3" borderId="35" xfId="11" applyFont="1" applyFill="1" applyBorder="1" applyAlignment="1">
      <alignment horizontal="center"/>
    </xf>
    <xf numFmtId="0" fontId="10" fillId="3" borderId="36" xfId="11" applyFont="1" applyFill="1" applyBorder="1" applyAlignment="1">
      <alignment horizontal="center"/>
    </xf>
    <xf numFmtId="0" fontId="10" fillId="3" borderId="141" xfId="11" applyFont="1" applyFill="1" applyBorder="1" applyAlignment="1">
      <alignment horizontal="center"/>
    </xf>
    <xf numFmtId="0" fontId="10" fillId="3" borderId="190" xfId="11" applyFont="1" applyFill="1" applyBorder="1" applyAlignment="1">
      <alignment horizontal="center"/>
    </xf>
    <xf numFmtId="173" fontId="42" fillId="0" borderId="442" xfId="7" applyNumberFormat="1" applyFont="1" applyFill="1" applyBorder="1" applyAlignment="1">
      <alignment horizontal="center" vertical="center"/>
    </xf>
    <xf numFmtId="173" fontId="42" fillId="0" borderId="227" xfId="7" applyNumberFormat="1" applyFont="1" applyFill="1" applyBorder="1" applyAlignment="1">
      <alignment horizontal="center" vertical="center"/>
    </xf>
    <xf numFmtId="173" fontId="35" fillId="0" borderId="35" xfId="7" applyNumberFormat="1" applyFont="1" applyFill="1" applyBorder="1" applyAlignment="1">
      <alignment horizontal="center"/>
    </xf>
    <xf numFmtId="173" fontId="35" fillId="0" borderId="36" xfId="7" applyNumberFormat="1" applyFont="1" applyFill="1" applyBorder="1" applyAlignment="1">
      <alignment horizontal="center"/>
    </xf>
    <xf numFmtId="173" fontId="35" fillId="0" borderId="141" xfId="7" applyNumberFormat="1" applyFont="1" applyFill="1" applyBorder="1" applyAlignment="1">
      <alignment horizontal="center"/>
    </xf>
    <xf numFmtId="173" fontId="35" fillId="0" borderId="190" xfId="7" applyNumberFormat="1" applyFont="1" applyFill="1" applyBorder="1" applyAlignment="1">
      <alignment horizontal="center"/>
    </xf>
    <xf numFmtId="0" fontId="35" fillId="2" borderId="184" xfId="30" applyFont="1" applyFill="1" applyBorder="1" applyAlignment="1">
      <alignment horizontal="right" vertical="center" indent="5"/>
    </xf>
    <xf numFmtId="0" fontId="35" fillId="2" borderId="188" xfId="30" applyFont="1" applyFill="1" applyBorder="1" applyAlignment="1">
      <alignment horizontal="right" vertical="center" indent="5"/>
    </xf>
    <xf numFmtId="0" fontId="59" fillId="3" borderId="122" xfId="30" applyFont="1" applyFill="1" applyBorder="1" applyAlignment="1">
      <alignment horizontal="center" vertical="center" wrapText="1"/>
    </xf>
    <xf numFmtId="0" fontId="60" fillId="3" borderId="118" xfId="30" applyFont="1" applyFill="1" applyBorder="1" applyAlignment="1">
      <alignment horizontal="center" vertical="center" wrapText="1"/>
    </xf>
    <xf numFmtId="0" fontId="38" fillId="2" borderId="121" xfId="31" applyFont="1" applyFill="1" applyBorder="1" applyAlignment="1">
      <alignment horizontal="center" vertical="top"/>
    </xf>
    <xf numFmtId="0" fontId="38" fillId="2" borderId="69" xfId="31" applyFont="1" applyFill="1" applyBorder="1" applyAlignment="1">
      <alignment horizontal="center" vertical="top"/>
    </xf>
    <xf numFmtId="0" fontId="35" fillId="2" borderId="87" xfId="31" applyFont="1" applyFill="1" applyBorder="1" applyAlignment="1">
      <alignment horizontal="center" vertical="center"/>
    </xf>
    <xf numFmtId="0" fontId="35" fillId="2" borderId="88" xfId="31" applyFont="1" applyFill="1" applyBorder="1" applyAlignment="1">
      <alignment horizontal="center" vertical="center"/>
    </xf>
    <xf numFmtId="0" fontId="35" fillId="2" borderId="94" xfId="31" applyFont="1" applyFill="1" applyBorder="1" applyAlignment="1">
      <alignment horizontal="center" vertical="center"/>
    </xf>
    <xf numFmtId="0" fontId="38" fillId="2" borderId="65" xfId="31" applyFont="1" applyFill="1" applyBorder="1" applyAlignment="1">
      <alignment horizontal="center" vertical="top"/>
    </xf>
    <xf numFmtId="0" fontId="55" fillId="2" borderId="313" xfId="31" applyFont="1" applyFill="1" applyBorder="1" applyAlignment="1">
      <alignment horizontal="center" vertical="center"/>
    </xf>
    <xf numFmtId="0" fontId="55" fillId="2" borderId="314" xfId="31" applyFont="1" applyFill="1" applyBorder="1" applyAlignment="1">
      <alignment horizontal="center" vertical="center"/>
    </xf>
    <xf numFmtId="0" fontId="55" fillId="2" borderId="315" xfId="31" applyFont="1" applyFill="1" applyBorder="1" applyAlignment="1">
      <alignment horizontal="center" vertical="center"/>
    </xf>
    <xf numFmtId="0" fontId="39" fillId="2" borderId="293" xfId="31" applyFont="1" applyFill="1" applyBorder="1" applyAlignment="1">
      <alignment horizontal="center" vertical="top"/>
    </xf>
    <xf numFmtId="0" fontId="39" fillId="2" borderId="69" xfId="31" applyFont="1" applyFill="1" applyBorder="1" applyAlignment="1">
      <alignment horizontal="center" vertical="top"/>
    </xf>
    <xf numFmtId="0" fontId="39" fillId="2" borderId="301" xfId="31" applyFont="1" applyFill="1" applyBorder="1" applyAlignment="1">
      <alignment horizontal="center" vertical="top"/>
    </xf>
    <xf numFmtId="0" fontId="40" fillId="2" borderId="26" xfId="31" applyFont="1" applyFill="1" applyBorder="1" applyAlignment="1">
      <alignment horizontal="center" vertical="center"/>
    </xf>
    <xf numFmtId="0" fontId="40" fillId="2" borderId="306" xfId="31" applyFont="1" applyFill="1" applyBorder="1" applyAlignment="1">
      <alignment horizontal="center" vertical="center"/>
    </xf>
    <xf numFmtId="0" fontId="40" fillId="2" borderId="309" xfId="31" applyFont="1" applyFill="1" applyBorder="1" applyAlignment="1">
      <alignment horizontal="center" vertical="center"/>
    </xf>
    <xf numFmtId="0" fontId="40" fillId="2" borderId="310" xfId="31" applyFont="1" applyFill="1" applyBorder="1" applyAlignment="1">
      <alignment horizontal="center" vertical="center"/>
    </xf>
    <xf numFmtId="0" fontId="17" fillId="3" borderId="326" xfId="19" applyFont="1" applyFill="1" applyBorder="1" applyAlignment="1">
      <alignment horizontal="center" vertical="center" wrapText="1"/>
    </xf>
    <xf numFmtId="0" fontId="17" fillId="3" borderId="118" xfId="19" applyFont="1" applyFill="1" applyBorder="1" applyAlignment="1">
      <alignment horizontal="center" vertical="center" wrapText="1"/>
    </xf>
    <xf numFmtId="0" fontId="17" fillId="3" borderId="35" xfId="19" applyFont="1" applyFill="1" applyBorder="1" applyAlignment="1">
      <alignment horizontal="center"/>
    </xf>
    <xf numFmtId="0" fontId="17" fillId="3" borderId="141" xfId="19" applyFont="1" applyFill="1" applyBorder="1" applyAlignment="1">
      <alignment horizontal="center"/>
    </xf>
    <xf numFmtId="0" fontId="17" fillId="3" borderId="326" xfId="19" applyFont="1" applyFill="1" applyBorder="1" applyAlignment="1">
      <alignment horizontal="center" vertical="center"/>
    </xf>
    <xf numFmtId="0" fontId="17" fillId="3" borderId="118" xfId="19" applyFont="1" applyFill="1" applyBorder="1" applyAlignment="1">
      <alignment horizontal="center" vertical="center"/>
    </xf>
    <xf numFmtId="0" fontId="77" fillId="6" borderId="356" xfId="15" applyFont="1" applyFill="1" applyBorder="1" applyAlignment="1">
      <alignment horizontal="center" vertical="center" wrapText="1"/>
    </xf>
    <xf numFmtId="0" fontId="77" fillId="6" borderId="357" xfId="15" applyFont="1" applyFill="1" applyBorder="1" applyAlignment="1">
      <alignment horizontal="center" vertical="center" wrapText="1"/>
    </xf>
    <xf numFmtId="0" fontId="77" fillId="6" borderId="363" xfId="15" applyFont="1" applyFill="1" applyBorder="1" applyAlignment="1">
      <alignment horizontal="center" vertical="center" wrapText="1"/>
    </xf>
    <xf numFmtId="0" fontId="77" fillId="6" borderId="364" xfId="15" applyFont="1" applyFill="1" applyBorder="1" applyAlignment="1">
      <alignment horizontal="center" vertical="center" wrapText="1"/>
    </xf>
    <xf numFmtId="0" fontId="77" fillId="6" borderId="375" xfId="15" applyFont="1" applyFill="1" applyBorder="1" applyAlignment="1">
      <alignment horizontal="center" vertical="center" wrapText="1"/>
    </xf>
    <xf numFmtId="0" fontId="77" fillId="6" borderId="376" xfId="15" applyFont="1" applyFill="1" applyBorder="1" applyAlignment="1">
      <alignment horizontal="center" vertical="center" wrapText="1"/>
    </xf>
    <xf numFmtId="0" fontId="7" fillId="2" borderId="0" xfId="18" applyFont="1" applyFill="1" applyAlignment="1">
      <alignment horizontal="left"/>
    </xf>
    <xf numFmtId="0" fontId="76" fillId="6" borderId="26" xfId="15" applyFont="1" applyFill="1" applyBorder="1" applyAlignment="1">
      <alignment horizontal="center" vertical="center" wrapText="1"/>
    </xf>
    <xf numFmtId="0" fontId="76" fillId="6" borderId="66" xfId="15" applyFont="1" applyFill="1" applyBorder="1" applyAlignment="1">
      <alignment horizontal="center" vertical="center" wrapText="1"/>
    </xf>
    <xf numFmtId="0" fontId="76" fillId="6" borderId="32" xfId="15" applyFont="1" applyFill="1" applyBorder="1" applyAlignment="1">
      <alignment horizontal="center" vertical="center" wrapText="1"/>
    </xf>
    <xf numFmtId="0" fontId="76" fillId="6" borderId="0" xfId="15" applyFont="1" applyFill="1" applyBorder="1" applyAlignment="1">
      <alignment horizontal="center" vertical="center" wrapText="1"/>
    </xf>
    <xf numFmtId="0" fontId="76" fillId="6" borderId="39" xfId="15" applyFont="1" applyFill="1" applyBorder="1" applyAlignment="1">
      <alignment horizontal="center" vertical="center" wrapText="1"/>
    </xf>
    <xf numFmtId="0" fontId="76" fillId="6" borderId="42" xfId="15" applyFont="1" applyFill="1" applyBorder="1" applyAlignment="1">
      <alignment horizontal="center" vertical="center" wrapText="1"/>
    </xf>
    <xf numFmtId="0" fontId="82" fillId="2" borderId="0" xfId="18" applyFont="1" applyFill="1" applyAlignment="1">
      <alignment horizontal="left"/>
    </xf>
    <xf numFmtId="0" fontId="20" fillId="6" borderId="426" xfId="0" applyFont="1" applyFill="1" applyBorder="1" applyAlignment="1">
      <alignment horizontal="left" vertical="center"/>
    </xf>
    <xf numFmtId="0" fontId="20" fillId="6" borderId="273" xfId="0" applyFont="1" applyFill="1" applyBorder="1" applyAlignment="1">
      <alignment horizontal="left" vertical="center"/>
    </xf>
    <xf numFmtId="0" fontId="20" fillId="6" borderId="427" xfId="0" applyFont="1" applyFill="1" applyBorder="1" applyAlignment="1">
      <alignment horizontal="left" vertical="center"/>
    </xf>
    <xf numFmtId="0" fontId="84" fillId="3" borderId="431" xfId="0" applyFont="1" applyFill="1" applyBorder="1" applyAlignment="1">
      <alignment horizontal="left" vertical="center"/>
    </xf>
    <xf numFmtId="0" fontId="84" fillId="3" borderId="432" xfId="0" applyFont="1" applyFill="1" applyBorder="1" applyAlignment="1">
      <alignment horizontal="left" vertical="center"/>
    </xf>
    <xf numFmtId="0" fontId="84" fillId="3" borderId="433" xfId="0" applyFont="1" applyFill="1" applyBorder="1" applyAlignment="1">
      <alignment horizontal="left" vertical="center"/>
    </xf>
  </cellXfs>
  <cellStyles count="32">
    <cellStyle name="Millares" xfId="1" builtinId="3"/>
    <cellStyle name="Millares 2" xfId="4"/>
    <cellStyle name="Millares 2 2" xfId="5"/>
    <cellStyle name="Millares 3" xfId="6"/>
    <cellStyle name="Millares 4" xfId="7"/>
    <cellStyle name="Millares 7" xfId="8"/>
    <cellStyle name="Millares_PRODUCCION2000" xfId="27"/>
    <cellStyle name="Normal" xfId="0" builtinId="0"/>
    <cellStyle name="Normal 10" xfId="9"/>
    <cellStyle name="Normal 2" xfId="3"/>
    <cellStyle name="Normal 2 12" xfId="10"/>
    <cellStyle name="Normal 2 2" xfId="11"/>
    <cellStyle name="Normal 2 3" xfId="12"/>
    <cellStyle name="Normal 2 4" xfId="13"/>
    <cellStyle name="Normal 3" xfId="14"/>
    <cellStyle name="Normal 3 3 2" xfId="15"/>
    <cellStyle name="Normal 4" xfId="16"/>
    <cellStyle name="Normal 5" xfId="17"/>
    <cellStyle name="Normal 5 2 4" xfId="18"/>
    <cellStyle name="Normal 5 6" xfId="19"/>
    <cellStyle name="Normal 6" xfId="20"/>
    <cellStyle name="Normal 7 7" xfId="21"/>
    <cellStyle name="Normal 8" xfId="22"/>
    <cellStyle name="Normal_3.4.2.1 (PE)" xfId="23"/>
    <cellStyle name="Normal_Hoja1" xfId="28"/>
    <cellStyle name="Normal_Hoja2" xfId="29"/>
    <cellStyle name="Normal_PRODUCCION2000" xfId="30"/>
    <cellStyle name="Normal_PRODUCCION2000 2" xfId="31"/>
    <cellStyle name="Porcentaje" xfId="2" builtinId="5"/>
    <cellStyle name="Porcentaje 2" xfId="24"/>
    <cellStyle name="Porcentaje 2 2" xfId="25"/>
    <cellStyle name="Porcentaje 3" xfId="26"/>
  </cellStyles>
  <dxfs count="343"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0.34998626667073579"/>
        </patternFill>
      </fill>
    </dxf>
    <dxf>
      <font>
        <b/>
        <i val="0"/>
        <strike val="0"/>
      </font>
      <numFmt numFmtId="169" formatCode="#,##0.0"/>
    </dxf>
    <dxf>
      <font>
        <b/>
        <i val="0"/>
        <strike val="0"/>
      </font>
    </dxf>
    <dxf>
      <font>
        <b/>
        <i val="0"/>
      </font>
      <numFmt numFmtId="169" formatCode="#,##0.0"/>
    </dxf>
    <dxf>
      <font>
        <b/>
        <i val="0"/>
        <strike val="0"/>
      </font>
      <numFmt numFmtId="169" formatCode="#,##0.0"/>
    </dxf>
    <dxf>
      <font>
        <b/>
        <i val="0"/>
      </font>
      <numFmt numFmtId="169" formatCode="#,##0.0"/>
    </dxf>
    <dxf>
      <font>
        <b/>
        <i val="0"/>
        <strike val="0"/>
      </font>
      <numFmt numFmtId="169" formatCode="#,##0.0"/>
    </dxf>
    <dxf>
      <font>
        <b/>
        <i val="0"/>
      </font>
      <numFmt numFmtId="169" formatCode="#,##0.0"/>
    </dxf>
    <dxf>
      <font>
        <b/>
        <i val="0"/>
        <strike val="0"/>
      </font>
      <numFmt numFmtId="169" formatCode="#,##0.0"/>
    </dxf>
    <dxf>
      <font>
        <b/>
        <i val="0"/>
      </font>
      <numFmt numFmtId="169" formatCode="#,##0.0"/>
    </dxf>
    <dxf>
      <font>
        <b/>
        <i val="0"/>
      </font>
      <numFmt numFmtId="169" formatCode="#,##0.0"/>
    </dxf>
    <dxf>
      <font>
        <b/>
        <i val="0"/>
      </font>
      <numFmt numFmtId="169" formatCode="#,##0.0"/>
    </dxf>
    <dxf>
      <font>
        <b/>
        <i val="0"/>
        <strike val="0"/>
      </font>
      <numFmt numFmtId="169" formatCode="#,##0.0"/>
    </dxf>
    <dxf>
      <font>
        <b/>
        <i val="0"/>
      </font>
      <numFmt numFmtId="169" formatCode="#,##0.0"/>
    </dxf>
    <dxf>
      <font>
        <b/>
        <i val="0"/>
      </font>
      <numFmt numFmtId="169" formatCode="#,##0.0"/>
    </dxf>
    <dxf>
      <font>
        <b/>
        <i val="0"/>
        <strike val="0"/>
      </font>
      <numFmt numFmtId="169" formatCode="#,##0.0"/>
    </dxf>
    <dxf>
      <font>
        <b/>
        <i val="0"/>
        <strike val="0"/>
      </font>
      <numFmt numFmtId="169" formatCode="#,##0.0"/>
    </dxf>
    <dxf>
      <font>
        <b/>
        <i val="0"/>
        <strike val="0"/>
      </font>
      <numFmt numFmtId="169" formatCode="#,##0.0"/>
      <fill>
        <patternFill>
          <bgColor theme="0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font>
        <sz val="10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colors>
    <mruColors>
      <color rgb="FF9F9F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PE" sz="1200">
                <a:latin typeface="Arial" panose="020B0604020202020204" pitchFamily="34" charset="0"/>
                <a:cs typeface="Arial" panose="020B0604020202020204" pitchFamily="34" charset="0"/>
              </a:rPr>
              <a:t>PARQUE DE CENTRALES DE GENERACIÓN ELÉCTRICA</a:t>
            </a:r>
          </a:p>
        </c:rich>
      </c:tx>
      <c:layout>
        <c:manualLayout>
          <c:xMode val="edge"/>
          <c:yMode val="edge"/>
          <c:x val="0.28828785329538792"/>
          <c:y val="3.71990931474123E-2"/>
        </c:manualLayout>
      </c:layout>
      <c:overlay val="0"/>
      <c:spPr>
        <a:solidFill>
          <a:srgbClr val="003A00"/>
        </a:soli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3439414192275748"/>
          <c:y val="0.27615884546939373"/>
          <c:w val="0.80214942990277505"/>
          <c:h val="0.48411184515248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'3.2.1.2 y 3.2.1.3'!$D$87</c:f>
              <c:strCache>
                <c:ptCount val="1"/>
                <c:pt idx="0">
                  <c:v>Hidráulicas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scene3d>
              <a:camera prst="orthographicFront"/>
              <a:lightRig rig="threePt" dir="t"/>
            </a:scene3d>
            <a:sp3d>
              <a:bevelT w="44450" h="5715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'3.2.1.2 y 3.2.1.3'!$B$88:$B$89</c:f>
              <c:strCache>
                <c:ptCount val="2"/>
                <c:pt idx="0">
                  <c:v>Mercado eléctrico</c:v>
                </c:pt>
                <c:pt idx="1">
                  <c:v>Uso propio</c:v>
                </c:pt>
              </c:strCache>
            </c:strRef>
          </c:cat>
          <c:val>
            <c:numRef>
              <c:f>'3.2.1.2 y 3.2.1.3'!$D$88:$D$89</c:f>
              <c:numCache>
                <c:formatCode>General</c:formatCode>
                <c:ptCount val="2"/>
                <c:pt idx="0">
                  <c:v>161</c:v>
                </c:pt>
                <c:pt idx="1">
                  <c:v>40</c:v>
                </c:pt>
              </c:numCache>
            </c:numRef>
          </c:val>
        </c:ser>
        <c:ser>
          <c:idx val="2"/>
          <c:order val="1"/>
          <c:tx>
            <c:strRef>
              <c:f>'3.2.1.2 y 3.2.1.3'!$E$87</c:f>
              <c:strCache>
                <c:ptCount val="1"/>
                <c:pt idx="0">
                  <c:v>Térmicas</c:v>
                </c:pt>
              </c:strCache>
            </c:strRef>
          </c:tx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44450" h="4445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'3.2.1.2 y 3.2.1.3'!$B$88:$B$89</c:f>
              <c:strCache>
                <c:ptCount val="2"/>
                <c:pt idx="0">
                  <c:v>Mercado eléctrico</c:v>
                </c:pt>
                <c:pt idx="1">
                  <c:v>Uso propio</c:v>
                </c:pt>
              </c:strCache>
            </c:strRef>
          </c:cat>
          <c:val>
            <c:numRef>
              <c:f>'3.2.1.2 y 3.2.1.3'!$E$88:$E$89</c:f>
              <c:numCache>
                <c:formatCode>General</c:formatCode>
                <c:ptCount val="2"/>
                <c:pt idx="0">
                  <c:v>113</c:v>
                </c:pt>
                <c:pt idx="1">
                  <c:v>178</c:v>
                </c:pt>
              </c:numCache>
            </c:numRef>
          </c:val>
        </c:ser>
        <c:ser>
          <c:idx val="1"/>
          <c:order val="2"/>
          <c:tx>
            <c:strRef>
              <c:f>'3.2.1.2 y 3.2.1.3'!$F$87</c:f>
              <c:strCache>
                <c:ptCount val="1"/>
                <c:pt idx="0">
                  <c:v>Solares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/>
            </a:scene3d>
            <a:sp3d>
              <a:bevelT w="50800" h="63500"/>
            </a:sp3d>
          </c:spPr>
          <c:invertIfNegative val="0"/>
          <c:dLbls>
            <c:dLbl>
              <c:idx val="0"/>
              <c:layout>
                <c:manualLayout>
                  <c:x val="3.8761599302209994E-2"/>
                  <c:y val="-4.95356037151702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2700"/>
              </a:sp3d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'3.2.1.2 y 3.2.1.3'!$B$88:$B$89</c:f>
              <c:strCache>
                <c:ptCount val="2"/>
                <c:pt idx="0">
                  <c:v>Mercado eléctrico</c:v>
                </c:pt>
                <c:pt idx="1">
                  <c:v>Uso propio</c:v>
                </c:pt>
              </c:strCache>
            </c:strRef>
          </c:cat>
          <c:val>
            <c:numRef>
              <c:f>'3.2.1.2 y 3.2.1.3'!$F$88:$F$89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strRef>
              <c:f>'3.2.1.2 y 3.2.1.3'!$G$87</c:f>
              <c:strCache>
                <c:ptCount val="1"/>
                <c:pt idx="0">
                  <c:v>Eólicas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dLbls>
            <c:dLbl>
              <c:idx val="0"/>
              <c:layout>
                <c:manualLayout>
                  <c:x val="5.552757820531204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'3.2.1.2 y 3.2.1.3'!$G$88:$G$89</c:f>
              <c:numCache>
                <c:formatCode>General</c:formatCode>
                <c:ptCount val="2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92096"/>
        <c:axId val="123893632"/>
      </c:barChart>
      <c:catAx>
        <c:axId val="123892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  <c:crossAx val="12389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893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Número de Centrales</a:t>
                </a:r>
              </a:p>
            </c:rich>
          </c:tx>
          <c:layout>
            <c:manualLayout>
              <c:xMode val="edge"/>
              <c:yMode val="edge"/>
              <c:x val="0.44222612736955247"/>
              <c:y val="0.842831525316301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3892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453679897155713"/>
          <c:y val="0.89043402183422726"/>
          <c:w val="0.5534053778991912"/>
          <c:h val="0.10956597816577274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INSTALADA, POR SISTEMA</a:t>
            </a:r>
          </a:p>
        </c:rich>
      </c:tx>
      <c:layout>
        <c:manualLayout>
          <c:xMode val="edge"/>
          <c:yMode val="edge"/>
          <c:x val="0.2391434610588847"/>
          <c:y val="3.6452194688799337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44450"/>
        </a:sp3d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87286089238845"/>
          <c:y val="0.35555322251385246"/>
          <c:w val="0.69082540682414706"/>
          <c:h val="0.47789326334208226"/>
        </c:manualLayout>
      </c:layout>
      <c:pie3DChart>
        <c:varyColors val="1"/>
        <c:ser>
          <c:idx val="0"/>
          <c:order val="0"/>
          <c:spPr>
            <a:solidFill>
              <a:srgbClr val="A6CAF0"/>
            </a:solidFill>
            <a:ln w="12700">
              <a:noFill/>
              <a:prstDash val="solid"/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 prstMaterial="plastic">
              <a:bevelT w="63500" h="228600"/>
              <a:bevelB h="38100"/>
              <a:contourClr>
                <a:srgbClr val="000000"/>
              </a:contourClr>
            </a:sp3d>
          </c:spPr>
          <c:explosion val="25"/>
          <c:dPt>
            <c:idx val="0"/>
            <c:bubble3D val="0"/>
            <c:spPr>
              <a:gradFill>
                <a:gsLst>
                  <a:gs pos="15000">
                    <a:srgbClr val="0069B8"/>
                  </a:gs>
                  <a:gs pos="49000">
                    <a:schemeClr val="accent1">
                      <a:lumMod val="60000"/>
                      <a:lumOff val="40000"/>
                    </a:schemeClr>
                  </a:gs>
                  <a:gs pos="77000">
                    <a:srgbClr val="0069B8"/>
                  </a:gs>
                </a:gsLst>
                <a:path path="circle">
                  <a:fillToRect l="100000" t="100000"/>
                </a:path>
              </a:gradFill>
              <a:ln w="12700">
                <a:noFill/>
                <a:prstDash val="solid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 prstMaterial="plastic">
                <a:bevelT w="63500" h="228600"/>
                <a:bevelB h="38100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gradFill>
                <a:gsLst>
                  <a:gs pos="15000">
                    <a:srgbClr val="FF0000"/>
                  </a:gs>
                  <a:gs pos="49000">
                    <a:schemeClr val="accent2">
                      <a:lumMod val="60000"/>
                      <a:lumOff val="40000"/>
                    </a:schemeClr>
                  </a:gs>
                  <a:gs pos="77000">
                    <a:srgbClr val="FF0000"/>
                  </a:gs>
                </a:gsLst>
                <a:path path="circle">
                  <a:fillToRect l="100000" t="100000"/>
                </a:path>
              </a:gradFill>
              <a:ln w="12700">
                <a:noFill/>
                <a:prstDash val="solid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 prstMaterial="plastic">
                <a:bevelT w="63500" h="228600"/>
                <a:bevelB h="38100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-2.7823148212668108E-2"/>
                  <c:y val="-6.4061451777987208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SEIN
89%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459526629967712E-2"/>
                  <c:y val="3.04494370636103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('3.3.1'!$B$35,'3.3.1'!$B$38,'3.3.1'!$G$35,'3.3.1'!$G$39,'3.3.1'!$B$35,'3.3.1'!$B$35,'3.3.1'!$B$38,'3.3.1'!$B$35,'3.3.1'!$B$35,'3.3.1'!$B$38)</c:f>
              <c:strCache>
                <c:ptCount val="10"/>
                <c:pt idx="0">
                  <c:v>SEIN</c:v>
                </c:pt>
                <c:pt idx="1">
                  <c:v>SS AA</c:v>
                </c:pt>
                <c:pt idx="2">
                  <c:v>13 678</c:v>
                </c:pt>
                <c:pt idx="3">
                  <c:v>10%</c:v>
                </c:pt>
                <c:pt idx="4">
                  <c:v>SEIN</c:v>
                </c:pt>
                <c:pt idx="5">
                  <c:v>SEIN</c:v>
                </c:pt>
                <c:pt idx="6">
                  <c:v>SS AA</c:v>
                </c:pt>
                <c:pt idx="7">
                  <c:v>SEIN</c:v>
                </c:pt>
                <c:pt idx="8">
                  <c:v>SEIN</c:v>
                </c:pt>
                <c:pt idx="9">
                  <c:v>SS AA</c:v>
                </c:pt>
              </c:strCache>
            </c:strRef>
          </c:cat>
          <c:val>
            <c:numRef>
              <c:f>('3.3.1'!$G$35,'3.3.1'!$G$38)</c:f>
              <c:numCache>
                <c:formatCode>#,##0</c:formatCode>
                <c:ptCount val="2"/>
                <c:pt idx="0" formatCode="#\ ##0">
                  <c:v>13678.227999999999</c:v>
                </c:pt>
                <c:pt idx="1">
                  <c:v>1466.3580000000011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solidFill>
        <a:schemeClr val="tx1"/>
      </a:solidFill>
    </a:ln>
    <a:scene3d>
      <a:camera prst="orthographicFront"/>
      <a:lightRig rig="threePt" dir="t"/>
    </a:scene3d>
    <a:sp3d prstMaterial="plastic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0.78740157480314965" l="0.78740157480314965" r="0.59055118110236227" t="0.78740157480314965" header="0" footer="0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PRODUCCIÓN DE ENERGÍA ELÉCTRICA 2002, POR TIPO DE SISTEMA</a:t>
            </a:r>
          </a:p>
        </c:rich>
      </c:tx>
      <c:overlay val="0"/>
      <c:spPr>
        <a:solidFill>
          <a:srgbClr val="000080"/>
        </a:solidFill>
        <a:ln w="25400">
          <a:noFill/>
        </a:ln>
      </c:spPr>
    </c:title>
    <c:autoTitleDeleted val="0"/>
    <c:view3D>
      <c:rotX val="15"/>
      <c:rotY val="2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/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1"/>
          <c:dPt>
            <c:idx val="0"/>
            <c:bubble3D val="0"/>
          </c:dPt>
          <c:dPt>
            <c:idx val="1"/>
            <c:bubble3D val="0"/>
          </c:dPt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</c:ser>
        <c:ser>
          <c:idx val="1"/>
          <c:order val="1"/>
          <c:tx>
            <c:v/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explosion val="31"/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POTENCIA EFECTIVA 2001, POR SISTEMA</a:t>
            </a:r>
          </a:p>
        </c:rich>
      </c:tx>
      <c:overlay val="0"/>
      <c:spPr>
        <a:solidFill>
          <a:srgbClr val="000080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/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</c:dPt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</c:ser>
        <c:ser>
          <c:idx val="1"/>
          <c:order val="1"/>
          <c:tx>
            <c:v/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VENTA DE ENERGÍA ELÉCTRICA 2001, POR  SISTEMA</a:t>
            </a:r>
          </a:p>
        </c:rich>
      </c:tx>
      <c:overlay val="0"/>
      <c:spPr>
        <a:solidFill>
          <a:srgbClr val="000080"/>
        </a:solidFill>
        <a:ln w="25400">
          <a:noFill/>
        </a:ln>
      </c:spPr>
    </c:title>
    <c:autoTitleDeleted val="0"/>
    <c:view3D>
      <c:rotX val="15"/>
      <c:hPercent val="2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</c:ser>
        <c:ser>
          <c:idx val="1"/>
          <c:order val="1"/>
          <c:tx>
            <c:v/>
          </c:tx>
          <c:spPr>
            <a:solidFill>
              <a:srgbClr val="CC9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7375232"/>
        <c:axId val="127376768"/>
        <c:axId val="0"/>
      </c:bar3DChart>
      <c:catAx>
        <c:axId val="12737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737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376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7375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45588235294117646"/>
          <c:w val="0"/>
          <c:h val="0.132352941176470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INSTALADA  PARA EL  MERCADO ELÉCTRICO    </a:t>
            </a:r>
          </a:p>
        </c:rich>
      </c:tx>
      <c:layout>
        <c:manualLayout>
          <c:xMode val="edge"/>
          <c:yMode val="edge"/>
          <c:x val="0.26606050082665839"/>
          <c:y val="2.641851586733477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8378626768348192E-2"/>
          <c:y val="0.23887742641795445"/>
          <c:w val="0.88404596441038841"/>
          <c:h val="0.55193902901174796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 w="12700">
              <a:noFill/>
              <a:prstDash val="solid"/>
            </a:ln>
            <a:effectLst>
              <a:outerShdw blurRad="139700" dist="114300" dir="60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88900"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'3.3.2.1 (Graf)'!$P$7:$P$13</c:f>
              <c:strCache>
                <c:ptCount val="7"/>
                <c:pt idx="0">
                  <c:v>ENGIE PERU</c:v>
                </c:pt>
                <c:pt idx="1">
                  <c:v>KALLPA</c:v>
                </c:pt>
                <c:pt idx="2">
                  <c:v>ENEL PERU</c:v>
                </c:pt>
                <c:pt idx="3">
                  <c:v>ELP</c:v>
                </c:pt>
                <c:pt idx="4">
                  <c:v>SAMAY</c:v>
                </c:pt>
                <c:pt idx="5">
                  <c:v>FÉNIX POWER</c:v>
                </c:pt>
                <c:pt idx="6">
                  <c:v>OTROS</c:v>
                </c:pt>
              </c:strCache>
            </c:strRef>
          </c:cat>
          <c:val>
            <c:numRef>
              <c:f>'3.3.2.1 (Graf)'!$Q$7:$Q$13</c:f>
              <c:numCache>
                <c:formatCode>#\ ##0</c:formatCode>
                <c:ptCount val="7"/>
                <c:pt idx="0">
                  <c:v>2670.5000000000005</c:v>
                </c:pt>
                <c:pt idx="1">
                  <c:v>1696.1</c:v>
                </c:pt>
                <c:pt idx="2">
                  <c:v>1539.251</c:v>
                </c:pt>
                <c:pt idx="3">
                  <c:v>1027.04</c:v>
                </c:pt>
                <c:pt idx="4">
                  <c:v>616</c:v>
                </c:pt>
                <c:pt idx="5">
                  <c:v>578.79999999999995</c:v>
                </c:pt>
                <c:pt idx="6">
                  <c:v>5522.2390000000069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0"/>
                  <c:y val="-7.5926491085825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3.6155471945631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253992475106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768673758073044E-3"/>
                  <c:y val="7.2310943891262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8306021274220068E-3"/>
                  <c:y val="1.0846641583689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0.166315170949903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'3.3.2.1 (Graf)'!$P$7:$P$13</c:f>
              <c:strCache>
                <c:ptCount val="7"/>
                <c:pt idx="0">
                  <c:v>ENGIE PERU</c:v>
                </c:pt>
                <c:pt idx="1">
                  <c:v>KALLPA</c:v>
                </c:pt>
                <c:pt idx="2">
                  <c:v>ENEL PERU</c:v>
                </c:pt>
                <c:pt idx="3">
                  <c:v>ELP</c:v>
                </c:pt>
                <c:pt idx="4">
                  <c:v>SAMAY</c:v>
                </c:pt>
                <c:pt idx="5">
                  <c:v>FÉNIX POWER</c:v>
                </c:pt>
                <c:pt idx="6">
                  <c:v>OTROS</c:v>
                </c:pt>
              </c:strCache>
            </c:strRef>
          </c:cat>
          <c:val>
            <c:numRef>
              <c:f>'3.3.2.1 (Graf)'!$R$7:$R$13</c:f>
              <c:numCache>
                <c:formatCode>0%</c:formatCode>
                <c:ptCount val="7"/>
                <c:pt idx="0">
                  <c:v>0.19564202893348165</c:v>
                </c:pt>
                <c:pt idx="1">
                  <c:v>0.12425704747203824</c:v>
                </c:pt>
                <c:pt idx="2">
                  <c:v>0.11276621931394513</c:v>
                </c:pt>
                <c:pt idx="3">
                  <c:v>7.5241411494417876E-2</c:v>
                </c:pt>
                <c:pt idx="4">
                  <c:v>4.512843655608488E-2</c:v>
                </c:pt>
                <c:pt idx="5">
                  <c:v>4.2403147854970659E-2</c:v>
                </c:pt>
                <c:pt idx="6">
                  <c:v>0.40456170837506156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3733504"/>
        <c:axId val="123735424"/>
      </c:barChart>
      <c:catAx>
        <c:axId val="12373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TOTAL : 13 650 MW</a:t>
                </a:r>
              </a:p>
            </c:rich>
          </c:tx>
          <c:layout>
            <c:manualLayout>
              <c:xMode val="edge"/>
              <c:yMode val="edge"/>
              <c:x val="0.4101094410178594"/>
              <c:y val="0.105233343158308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373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7354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1043093067444642E-2"/>
              <c:y val="0.49318682870391456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3733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INSTALADA HIDRÁULICA  PARA EL MERCADO ELÉCTRICO   </a:t>
            </a:r>
          </a:p>
        </c:rich>
      </c:tx>
      <c:layout>
        <c:manualLayout>
          <c:xMode val="edge"/>
          <c:yMode val="edge"/>
          <c:x val="0.26226037080828157"/>
          <c:y val="2.4469703269219698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5413661457906173E-2"/>
          <c:y val="0.2184062020972096"/>
          <c:w val="0.89579393394088802"/>
          <c:h val="0.66595770102084795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 w="12700">
              <a:noFill/>
              <a:prstDash val="solid"/>
            </a:ln>
            <a:effectLst>
              <a:outerShdw blurRad="139700" dist="127000" dir="60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95250"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'3.3.2.1 (Graf)'!$P$41:$P$47</c:f>
              <c:strCache>
                <c:ptCount val="7"/>
                <c:pt idx="0">
                  <c:v>ELP</c:v>
                </c:pt>
                <c:pt idx="1">
                  <c:v>ENEL PERU</c:v>
                </c:pt>
                <c:pt idx="2">
                  <c:v>KALLPA</c:v>
                </c:pt>
                <c:pt idx="3">
                  <c:v>EGEHUALLAGA</c:v>
                </c:pt>
                <c:pt idx="4">
                  <c:v>STATKRAFT </c:v>
                </c:pt>
                <c:pt idx="5">
                  <c:v>ORAZUL</c:v>
                </c:pt>
                <c:pt idx="6">
                  <c:v>OTROS</c:v>
                </c:pt>
              </c:strCache>
            </c:strRef>
          </c:cat>
          <c:val>
            <c:numRef>
              <c:f>'3.3.2.1 (Graf)'!$Q$41:$Q$47</c:f>
              <c:numCache>
                <c:formatCode>#\ ##0</c:formatCode>
                <c:ptCount val="7"/>
                <c:pt idx="0">
                  <c:v>1008.36</c:v>
                </c:pt>
                <c:pt idx="1">
                  <c:v>568.55099999999993</c:v>
                </c:pt>
                <c:pt idx="2">
                  <c:v>524.6</c:v>
                </c:pt>
                <c:pt idx="3">
                  <c:v>456.4</c:v>
                </c:pt>
                <c:pt idx="4">
                  <c:v>441.54900000000015</c:v>
                </c:pt>
                <c:pt idx="5">
                  <c:v>351.46099999999996</c:v>
                </c:pt>
                <c:pt idx="6">
                  <c:v>1881.5410000000006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1.2764599083039446E-3"/>
                  <c:y val="-0.13583653076578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764599083039446E-3"/>
                  <c:y val="-4.969629174358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529198166078892E-3"/>
                  <c:y val="-4.3070119511103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2.981777504614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2764599083039446E-3"/>
                  <c:y val="-2.6504688929909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3605978598036797E-17"/>
                  <c:y val="-1.6565430581193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0.265046889299097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'3.3.2.1 (Graf)'!$P$41:$P$47</c:f>
              <c:strCache>
                <c:ptCount val="7"/>
                <c:pt idx="0">
                  <c:v>ELP</c:v>
                </c:pt>
                <c:pt idx="1">
                  <c:v>ENEL PERU</c:v>
                </c:pt>
                <c:pt idx="2">
                  <c:v>KALLPA</c:v>
                </c:pt>
                <c:pt idx="3">
                  <c:v>EGEHUALLAGA</c:v>
                </c:pt>
                <c:pt idx="4">
                  <c:v>STATKRAFT </c:v>
                </c:pt>
                <c:pt idx="5">
                  <c:v>ORAZUL</c:v>
                </c:pt>
                <c:pt idx="6">
                  <c:v>OTROS</c:v>
                </c:pt>
              </c:strCache>
            </c:strRef>
          </c:cat>
          <c:val>
            <c:numRef>
              <c:f>'3.3.2.1 (Graf)'!$R$41:$R$47</c:f>
              <c:numCache>
                <c:formatCode>0%</c:formatCode>
                <c:ptCount val="7"/>
                <c:pt idx="0">
                  <c:v>0.19271234076807436</c:v>
                </c:pt>
                <c:pt idx="1">
                  <c:v>0.10865840975051513</c:v>
                </c:pt>
                <c:pt idx="2">
                  <c:v>0.10025873097597268</c:v>
                </c:pt>
                <c:pt idx="3">
                  <c:v>8.7224713719851174E-2</c:v>
                </c:pt>
                <c:pt idx="4">
                  <c:v>8.4386470460750623E-2</c:v>
                </c:pt>
                <c:pt idx="5">
                  <c:v>6.7169336346828687E-2</c:v>
                </c:pt>
                <c:pt idx="6">
                  <c:v>0.35958999797800739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5174912"/>
        <c:axId val="125176832"/>
      </c:barChart>
      <c:catAx>
        <c:axId val="12517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TOTAL : 5 232  MW</a:t>
                </a:r>
              </a:p>
            </c:rich>
          </c:tx>
          <c:layout>
            <c:manualLayout>
              <c:xMode val="edge"/>
              <c:yMode val="edge"/>
              <c:x val="0.43908943171240977"/>
              <c:y val="9.748581589770816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517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17683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9.5328438159839306E-3"/>
              <c:y val="0.4927735591727615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5174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INSTALADA TÉRMICA PARA EL MERCADO ELÉCTRICO   </a:t>
            </a:r>
          </a:p>
        </c:rich>
      </c:tx>
      <c:layout>
        <c:manualLayout>
          <c:xMode val="edge"/>
          <c:yMode val="edge"/>
          <c:x val="0.28737562977041664"/>
          <c:y val="2.146347648572914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5526724175857494E-2"/>
          <c:y val="0.19150128621981954"/>
          <c:w val="0.89966021618479064"/>
          <c:h val="0.6691252399420222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0" scaled="0"/>
            </a:gradFill>
            <a:ln w="12700">
              <a:noFill/>
              <a:prstDash val="solid"/>
            </a:ln>
            <a:effectLst>
              <a:outerShdw blurRad="152400" dist="1143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9850"/>
            </a:sp3d>
          </c:spPr>
          <c:invertIfNegative val="0"/>
          <c:dLbls>
            <c:dLbl>
              <c:idx val="6"/>
              <c:layout>
                <c:manualLayout>
                  <c:x val="1.3969257343415733E-3"/>
                  <c:y val="4.56285317276516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\ ###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'3.3.2.1 (Graf)'!$P$73:$P$79</c:f>
              <c:strCache>
                <c:ptCount val="7"/>
                <c:pt idx="0">
                  <c:v>ENGIE PERU</c:v>
                </c:pt>
                <c:pt idx="1">
                  <c:v>KALLPA</c:v>
                </c:pt>
                <c:pt idx="2">
                  <c:v>ENEL PERU</c:v>
                </c:pt>
                <c:pt idx="3">
                  <c:v>SAMAY</c:v>
                </c:pt>
                <c:pt idx="4">
                  <c:v>FÉNIX POWER</c:v>
                </c:pt>
                <c:pt idx="5">
                  <c:v>ENEL PIURA</c:v>
                </c:pt>
                <c:pt idx="6">
                  <c:v>OTROS</c:v>
                </c:pt>
              </c:strCache>
            </c:strRef>
          </c:cat>
          <c:val>
            <c:numRef>
              <c:f>'3.3.2.1 (Graf)'!$Q$73:$Q$79</c:f>
              <c:numCache>
                <c:formatCode>#\ ##0</c:formatCode>
                <c:ptCount val="7"/>
                <c:pt idx="0">
                  <c:v>2385.3600000000006</c:v>
                </c:pt>
                <c:pt idx="1">
                  <c:v>1171.5</c:v>
                </c:pt>
                <c:pt idx="2">
                  <c:v>970.7</c:v>
                </c:pt>
                <c:pt idx="3">
                  <c:v>616</c:v>
                </c:pt>
                <c:pt idx="4">
                  <c:v>578.79999999999995</c:v>
                </c:pt>
                <c:pt idx="5">
                  <c:v>330.34</c:v>
                </c:pt>
                <c:pt idx="6">
                  <c:v>1708.0340000000069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0"/>
                  <c:y val="-0.226353217958543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756457529735101E-3"/>
                  <c:y val="-7.873155407253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512915059469734E-3"/>
                  <c:y val="-4.9207221295335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2.2963369937823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1.640240709844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0.114816849689116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'3.3.2.1 (Graf)'!$P$73:$P$79</c:f>
              <c:strCache>
                <c:ptCount val="7"/>
                <c:pt idx="0">
                  <c:v>ENGIE PERU</c:v>
                </c:pt>
                <c:pt idx="1">
                  <c:v>KALLPA</c:v>
                </c:pt>
                <c:pt idx="2">
                  <c:v>ENEL PERU</c:v>
                </c:pt>
                <c:pt idx="3">
                  <c:v>SAMAY</c:v>
                </c:pt>
                <c:pt idx="4">
                  <c:v>FÉNIX POWER</c:v>
                </c:pt>
                <c:pt idx="5">
                  <c:v>ENEL PIURA</c:v>
                </c:pt>
                <c:pt idx="6">
                  <c:v>OTROS</c:v>
                </c:pt>
              </c:strCache>
            </c:strRef>
          </c:cat>
          <c:val>
            <c:numRef>
              <c:f>'3.3.2.1 (Graf)'!$R$73:$R$79</c:f>
              <c:numCache>
                <c:formatCode>0%</c:formatCode>
                <c:ptCount val="7"/>
                <c:pt idx="0">
                  <c:v>0.30736267987022853</c:v>
                </c:pt>
                <c:pt idx="1">
                  <c:v>0.15095221663311728</c:v>
                </c:pt>
                <c:pt idx="2">
                  <c:v>0.12507837531862309</c:v>
                </c:pt>
                <c:pt idx="3">
                  <c:v>7.9373935506615659E-2</c:v>
                </c:pt>
                <c:pt idx="4">
                  <c:v>7.458057446628108E-2</c:v>
                </c:pt>
                <c:pt idx="5">
                  <c:v>4.2565561453336717E-2</c:v>
                </c:pt>
                <c:pt idx="6">
                  <c:v>0.22008665675179762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5231872"/>
        <c:axId val="125233792"/>
      </c:barChart>
      <c:catAx>
        <c:axId val="12523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7 761 MW</a:t>
                </a:r>
              </a:p>
            </c:rich>
          </c:tx>
          <c:layout>
            <c:manualLayout>
              <c:xMode val="edge"/>
              <c:yMode val="edge"/>
              <c:x val="0.46283253386430145"/>
              <c:y val="8.5776053355649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523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23379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1282735129134519E-2"/>
              <c:y val="0.4317203955279030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5231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INSTALADA  SOLAR  PARA EL MERCADO ELÉCTRICO  </a:t>
            </a:r>
          </a:p>
        </c:rich>
      </c:tx>
      <c:layout>
        <c:manualLayout>
          <c:xMode val="edge"/>
          <c:yMode val="edge"/>
          <c:x val="0.28714337974654802"/>
          <c:y val="2.2440310903166089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7150"/>
        </a:sp3d>
      </c:spPr>
    </c:title>
    <c:autoTitleDeleted val="0"/>
    <c:plotArea>
      <c:layout>
        <c:manualLayout>
          <c:layoutTarget val="inner"/>
          <c:xMode val="edge"/>
          <c:yMode val="edge"/>
          <c:x val="8.187954681554957E-2"/>
          <c:y val="0.21258719525730926"/>
          <c:w val="0.89395994301678983"/>
          <c:h val="0.6618148104621250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chemeClr val="accent4">
                    <a:lumMod val="75000"/>
                  </a:schemeClr>
                </a:gs>
                <a:gs pos="50000">
                  <a:srgbClr val="FFCC00"/>
                </a:gs>
                <a:gs pos="100000">
                  <a:srgbClr val="333300"/>
                </a:gs>
              </a:gsLst>
              <a:lin ang="0" scaled="1"/>
            </a:gradFill>
            <a:ln w="12700">
              <a:noFill/>
              <a:prstDash val="solid"/>
            </a:ln>
            <a:effectLst>
              <a:outerShdw blurRad="139700" dist="1397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95250"/>
            </a:sp3d>
          </c:spPr>
          <c:invertIfNegative val="0"/>
          <c:dLbls>
            <c:dLbl>
              <c:idx val="6"/>
              <c:layout>
                <c:manualLayout>
                  <c:x val="1.3969257343415733E-3"/>
                  <c:y val="4.56285317276516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\ ###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'3.3.2.1 (Graf)'!$P$100:$P$105</c:f>
              <c:strCache>
                <c:ptCount val="6"/>
                <c:pt idx="0">
                  <c:v>ENEL GREEN</c:v>
                </c:pt>
                <c:pt idx="1">
                  <c:v>ENGIE PERU</c:v>
                </c:pt>
                <c:pt idx="2">
                  <c:v>GTS MAJES</c:v>
                </c:pt>
                <c:pt idx="3">
                  <c:v>GTS REPARTICION</c:v>
                </c:pt>
                <c:pt idx="4">
                  <c:v>TACNA SOLAR</c:v>
                </c:pt>
                <c:pt idx="5">
                  <c:v>OTROS</c:v>
                </c:pt>
              </c:strCache>
            </c:strRef>
          </c:cat>
          <c:val>
            <c:numRef>
              <c:f>'3.3.2.1 (Graf)'!$Q$100:$Q$105</c:f>
              <c:numCache>
                <c:formatCode>#\ ##0</c:formatCode>
                <c:ptCount val="6"/>
                <c:pt idx="0">
                  <c:v>144.48400000000001</c:v>
                </c:pt>
                <c:pt idx="1">
                  <c:v>40</c:v>
                </c:pt>
                <c:pt idx="2">
                  <c:v>22</c:v>
                </c:pt>
                <c:pt idx="3">
                  <c:v>22</c:v>
                </c:pt>
                <c:pt idx="4">
                  <c:v>20</c:v>
                </c:pt>
                <c:pt idx="5">
                  <c:v>36.000000000000028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6090243583060117E-5"/>
                  <c:y val="-0.26592662678875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87983706720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8695586647527233E-3"/>
                  <c:y val="-3.9338860646492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'3.3.2.1 (Graf)'!$P$100:$P$105</c:f>
              <c:strCache>
                <c:ptCount val="6"/>
                <c:pt idx="0">
                  <c:v>ENEL GREEN</c:v>
                </c:pt>
                <c:pt idx="1">
                  <c:v>ENGIE PERU</c:v>
                </c:pt>
                <c:pt idx="2">
                  <c:v>GTS MAJES</c:v>
                </c:pt>
                <c:pt idx="3">
                  <c:v>GTS REPARTICION</c:v>
                </c:pt>
                <c:pt idx="4">
                  <c:v>TACNA SOLAR</c:v>
                </c:pt>
                <c:pt idx="5">
                  <c:v>OTROS</c:v>
                </c:pt>
              </c:strCache>
            </c:strRef>
          </c:cat>
          <c:val>
            <c:numRef>
              <c:f>'3.3.2.1 (Graf)'!$R$100:$R$105</c:f>
              <c:numCache>
                <c:formatCode>0%</c:formatCode>
                <c:ptCount val="6"/>
                <c:pt idx="0">
                  <c:v>0.50788093530743372</c:v>
                </c:pt>
                <c:pt idx="1">
                  <c:v>0.1406054470550189</c:v>
                </c:pt>
                <c:pt idx="2">
                  <c:v>7.7332995880260394E-2</c:v>
                </c:pt>
                <c:pt idx="3">
                  <c:v>7.7332995880260394E-2</c:v>
                </c:pt>
                <c:pt idx="4">
                  <c:v>7.030272352750945E-2</c:v>
                </c:pt>
                <c:pt idx="5">
                  <c:v>0.1265449023495171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5419904"/>
        <c:axId val="125421824"/>
      </c:barChart>
      <c:catAx>
        <c:axId val="12541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TOTAL : 284 MW</a:t>
                </a:r>
              </a:p>
            </c:rich>
          </c:tx>
          <c:layout>
            <c:manualLayout>
              <c:xMode val="edge"/>
              <c:yMode val="edge"/>
              <c:x val="0.45145211382380468"/>
              <c:y val="8.914146601240062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542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421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3237417845727826E-2"/>
              <c:y val="0.4612320713295481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5419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INSTALADA  EÓLICA  PARA EL MERCADO ELÉCTRICO   </a:t>
            </a:r>
          </a:p>
        </c:rich>
      </c:tx>
      <c:layout>
        <c:manualLayout>
          <c:xMode val="edge"/>
          <c:yMode val="edge"/>
          <c:x val="0.28167110460913297"/>
          <c:y val="3.3827914367846879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7.5333830256556003E-2"/>
          <c:y val="0.23488843614827867"/>
          <c:w val="0.89500238179278702"/>
          <c:h val="0.6438277383159273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24000">
                  <a:srgbClr val="9CB86E"/>
                </a:gs>
                <a:gs pos="4000">
                  <a:srgbClr val="4A8937"/>
                </a:gs>
                <a:gs pos="68000">
                  <a:srgbClr val="156B13"/>
                </a:gs>
              </a:gsLst>
              <a:lin ang="0" scaled="0"/>
            </a:gradFill>
            <a:ln w="12700">
              <a:noFill/>
              <a:prstDash val="solid"/>
            </a:ln>
            <a:effectLst>
              <a:outerShdw blurRad="114300" dist="114300" dir="60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82550" h="69850"/>
            </a:sp3d>
          </c:spPr>
          <c:invertIfNegative val="0"/>
          <c:dLbls>
            <c:dLbl>
              <c:idx val="6"/>
              <c:layout>
                <c:manualLayout>
                  <c:x val="1.3969257343415733E-3"/>
                  <c:y val="4.56285317276516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\ ###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'3.3.2.1 (Graf)'!$P$132:$P$135</c:f>
              <c:strCache>
                <c:ptCount val="4"/>
                <c:pt idx="0">
                  <c:v>ENEL GREEN</c:v>
                </c:pt>
                <c:pt idx="1">
                  <c:v>ENERGIA EOLICA</c:v>
                </c:pt>
                <c:pt idx="2">
                  <c:v>TRES HERMANAS</c:v>
                </c:pt>
                <c:pt idx="3">
                  <c:v>OTROS</c:v>
                </c:pt>
              </c:strCache>
            </c:strRef>
          </c:cat>
          <c:val>
            <c:numRef>
              <c:f>'3.3.2.1 (Graf)'!$Q$132:$Q$135</c:f>
              <c:numCache>
                <c:formatCode>0</c:formatCode>
                <c:ptCount val="4"/>
                <c:pt idx="0">
                  <c:v>132.30000000000001</c:v>
                </c:pt>
                <c:pt idx="1">
                  <c:v>110</c:v>
                </c:pt>
                <c:pt idx="2">
                  <c:v>97.15</c:v>
                </c:pt>
                <c:pt idx="3">
                  <c:v>32.799999999999898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0"/>
                  <c:y val="-0.272671666580708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0.240069619489536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825932971953321E-3"/>
                  <c:y val="-0.186600036164581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8222500082098948E-3"/>
                  <c:y val="-3.89700765483646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'3.3.2.1 (Graf)'!$P$132:$P$135</c:f>
              <c:strCache>
                <c:ptCount val="4"/>
                <c:pt idx="0">
                  <c:v>ENEL GREEN</c:v>
                </c:pt>
                <c:pt idx="1">
                  <c:v>ENERGIA EOLICA</c:v>
                </c:pt>
                <c:pt idx="2">
                  <c:v>TRES HERMANAS</c:v>
                </c:pt>
                <c:pt idx="3">
                  <c:v>OTROS</c:v>
                </c:pt>
              </c:strCache>
            </c:strRef>
          </c:cat>
          <c:val>
            <c:numRef>
              <c:f>'3.3.2.1 (Graf)'!$R$132:$R$135</c:f>
              <c:numCache>
                <c:formatCode>0%</c:formatCode>
                <c:ptCount val="4"/>
                <c:pt idx="0">
                  <c:v>0.35540631296171937</c:v>
                </c:pt>
                <c:pt idx="1">
                  <c:v>0.29550033579583618</c:v>
                </c:pt>
                <c:pt idx="2">
                  <c:v>0.26098052384150444</c:v>
                </c:pt>
                <c:pt idx="3">
                  <c:v>8.8112827400939966E-2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4"/>
        <c:overlap val="100"/>
        <c:axId val="127840256"/>
        <c:axId val="127842176"/>
      </c:barChart>
      <c:catAx>
        <c:axId val="12784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TOTAL : 372 MW</a:t>
                </a:r>
              </a:p>
            </c:rich>
          </c:tx>
          <c:layout>
            <c:manualLayout>
              <c:xMode val="edge"/>
              <c:yMode val="edge"/>
              <c:x val="0.46677746166339718"/>
              <c:y val="9.83707988882341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784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84217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9.7358182191471885E-3"/>
              <c:y val="0.438385796181071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7840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1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POTENCIA INSTALADA TÉRMICA  PARA USO PROPIO</a:t>
            </a:r>
            <a:r>
              <a:rPr lang="es-P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</a:t>
            </a:r>
          </a:p>
        </c:rich>
      </c:tx>
      <c:layout>
        <c:manualLayout>
          <c:xMode val="edge"/>
          <c:yMode val="edge"/>
          <c:x val="0.33010455660255583"/>
          <c:y val="2.6236884946343731E-2"/>
        </c:manualLayout>
      </c:layout>
      <c:overlay val="0"/>
      <c:spPr>
        <a:solidFill>
          <a:srgbClr val="003A00"/>
        </a:solidFill>
        <a:ln w="25400"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6.9678298409420136E-2"/>
          <c:y val="0.16623397706216653"/>
          <c:w val="0.91116819413966699"/>
          <c:h val="0.735065867321767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2">
                    <a:lumMod val="60000"/>
                    <a:lumOff val="40000"/>
                  </a:schemeClr>
                </a:gs>
                <a:gs pos="37000">
                  <a:schemeClr val="accent2">
                    <a:lumMod val="20000"/>
                    <a:lumOff val="80000"/>
                  </a:schemeClr>
                </a:gs>
                <a:gs pos="90000">
                  <a:srgbClr val="FBA97D"/>
                </a:gs>
              </a:gsLst>
              <a:lin ang="0" scaled="0"/>
            </a:gradFill>
            <a:ln w="3175">
              <a:noFill/>
              <a:prstDash val="solid"/>
            </a:ln>
            <a:effectLst>
              <a:outerShdw blurRad="101600" dist="114300" dir="120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h="57150"/>
            </a:sp3d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'3.3.2.2 (Graf) y 3.3.2.3'!$P$65:$P$71</c:f>
              <c:strCache>
                <c:ptCount val="7"/>
                <c:pt idx="0">
                  <c:v>STRATUS ENERGY</c:v>
                </c:pt>
                <c:pt idx="1">
                  <c:v>PERÚ LNG</c:v>
                </c:pt>
                <c:pt idx="2">
                  <c:v>PLUSPETROL NORTE</c:v>
                </c:pt>
                <c:pt idx="3">
                  <c:v>PLUSPETROL CORPORATION</c:v>
                </c:pt>
                <c:pt idx="4">
                  <c:v>UNACEM</c:v>
                </c:pt>
                <c:pt idx="5">
                  <c:v>YANACOCHA</c:v>
                </c:pt>
                <c:pt idx="6">
                  <c:v>OTROS</c:v>
                </c:pt>
              </c:strCache>
            </c:strRef>
          </c:cat>
          <c:val>
            <c:numRef>
              <c:f>'3.3.2.2 (Graf) y 3.3.2.3'!$Q$65:$Q$71</c:f>
              <c:numCache>
                <c:formatCode>#,##0</c:formatCode>
                <c:ptCount val="7"/>
                <c:pt idx="0">
                  <c:v>135.78</c:v>
                </c:pt>
                <c:pt idx="1">
                  <c:v>104.76</c:v>
                </c:pt>
                <c:pt idx="2">
                  <c:v>66.685000000000002</c:v>
                </c:pt>
                <c:pt idx="3">
                  <c:v>60</c:v>
                </c:pt>
                <c:pt idx="4">
                  <c:v>46.35</c:v>
                </c:pt>
                <c:pt idx="5">
                  <c:v>40.24</c:v>
                </c:pt>
                <c:pt idx="6" formatCode="0">
                  <c:v>909.93799999999987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0"/>
                  <c:y val="-1.0126582278481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0716454159077107E-3"/>
                  <c:y val="1.0126582278481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429872495446266E-3"/>
                  <c:y val="1.0126582278481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0716454159076222E-3"/>
                  <c:y val="1.350210970464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8572207162630148E-3"/>
                  <c:y val="1.6877371341240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6429872495446266E-3"/>
                  <c:y val="-0.317299578059071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'3.3.2.2 (Graf) y 3.3.2.3'!$P$65:$P$71</c:f>
              <c:strCache>
                <c:ptCount val="7"/>
                <c:pt idx="0">
                  <c:v>STRATUS ENERGY</c:v>
                </c:pt>
                <c:pt idx="1">
                  <c:v>PERÚ LNG</c:v>
                </c:pt>
                <c:pt idx="2">
                  <c:v>PLUSPETROL NORTE</c:v>
                </c:pt>
                <c:pt idx="3">
                  <c:v>PLUSPETROL CORPORATION</c:v>
                </c:pt>
                <c:pt idx="4">
                  <c:v>UNACEM</c:v>
                </c:pt>
                <c:pt idx="5">
                  <c:v>YANACOCHA</c:v>
                </c:pt>
                <c:pt idx="6">
                  <c:v>OTROS</c:v>
                </c:pt>
              </c:strCache>
            </c:strRef>
          </c:cat>
          <c:val>
            <c:numRef>
              <c:f>'3.3.2.2 (Graf) y 3.3.2.3'!$R$65:$R$71</c:f>
              <c:numCache>
                <c:formatCode>0%</c:formatCode>
                <c:ptCount val="7"/>
                <c:pt idx="0">
                  <c:v>9.9563484003334923E-2</c:v>
                </c:pt>
                <c:pt idx="1">
                  <c:v>7.6817429549192573E-2</c:v>
                </c:pt>
                <c:pt idx="2">
                  <c:v>4.8898150911492043E-2</c:v>
                </c:pt>
                <c:pt idx="3">
                  <c:v>4.3996236855207656E-2</c:v>
                </c:pt>
                <c:pt idx="4">
                  <c:v>3.3987092970647913E-2</c:v>
                </c:pt>
                <c:pt idx="5">
                  <c:v>2.9506809517559268E-2</c:v>
                </c:pt>
                <c:pt idx="6">
                  <c:v>0.66723079619256564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5861888"/>
        <c:axId val="125863808"/>
      </c:barChart>
      <c:catAx>
        <c:axId val="12586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1 364 MW</a:t>
                </a:r>
              </a:p>
            </c:rich>
          </c:tx>
          <c:layout>
            <c:manualLayout>
              <c:xMode val="edge"/>
              <c:yMode val="edge"/>
              <c:x val="0.45019998799526356"/>
              <c:y val="0.111227200660831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586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86380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 b="1"/>
                  <a:t>MW</a:t>
                </a:r>
              </a:p>
            </c:rich>
          </c:tx>
          <c:layout>
            <c:manualLayout>
              <c:xMode val="edge"/>
              <c:yMode val="edge"/>
              <c:x val="5.8094650736963899E-3"/>
              <c:y val="0.471697531479451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5861888"/>
        <c:crosses val="autoZero"/>
        <c:crossBetween val="between"/>
        <c:majorUnit val="100"/>
        <c:minorUnit val="4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POTENCIA INSTALADA, POR ORIGEN</a:t>
            </a:r>
          </a:p>
        </c:rich>
      </c:tx>
      <c:layout>
        <c:manualLayout>
          <c:xMode val="edge"/>
          <c:yMode val="edge"/>
          <c:x val="0.26708924346113555"/>
          <c:y val="3.7417322834645668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8502222542485355"/>
          <c:y val="0.28428093645484948"/>
          <c:w val="0.77092593927022313"/>
          <c:h val="0.605351170568561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6000">
                    <a:srgbClr val="0070C0"/>
                  </a:gs>
                  <a:gs pos="50000">
                    <a:schemeClr val="accent1">
                      <a:lumMod val="60000"/>
                      <a:lumOff val="40000"/>
                    </a:schemeClr>
                  </a:gs>
                  <a:gs pos="99000">
                    <a:srgbClr val="0070C0"/>
                  </a:gs>
                </a:gsLst>
                <a:lin ang="0" scaled="1"/>
              </a:gradFill>
              <a:ln w="12700">
                <a:noFill/>
                <a:prstDash val="solid"/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38100"/>
              </a:sp3d>
            </c:spPr>
          </c:dPt>
          <c:dPt>
            <c:idx val="1"/>
            <c:invertIfNegative val="0"/>
            <c:bubble3D val="0"/>
            <c:spPr>
              <a:gradFill flip="none" rotWithShape="1">
                <a:gsLst>
                  <a:gs pos="4000">
                    <a:srgbClr val="FF0000"/>
                  </a:gs>
                  <a:gs pos="50000">
                    <a:schemeClr val="accent2">
                      <a:lumMod val="60000"/>
                      <a:lumOff val="40000"/>
                    </a:schemeClr>
                  </a:gs>
                  <a:gs pos="100000">
                    <a:srgbClr val="C00000"/>
                  </a:gs>
                </a:gsLst>
                <a:lin ang="0" scaled="0"/>
                <a:tileRect/>
              </a:gradFill>
              <a:ln w="12700">
                <a:noFill/>
                <a:prstDash val="solid"/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44450"/>
              </a:sp3d>
            </c:spPr>
          </c:dPt>
          <c:dPt>
            <c:idx val="2"/>
            <c:invertIfNegative val="0"/>
            <c:bubble3D val="0"/>
            <c:spPr>
              <a:gradFill>
                <a:gsLst>
                  <a:gs pos="4000">
                    <a:srgbClr val="FFC000"/>
                  </a:gs>
                  <a:gs pos="50000">
                    <a:srgbClr val="FFFF00"/>
                  </a:gs>
                  <a:gs pos="100000">
                    <a:srgbClr val="FFC000"/>
                  </a:gs>
                </a:gsLst>
                <a:lin ang="0" scaled="0"/>
              </a:gradFill>
              <a:ln w="12700">
                <a:noFill/>
                <a:prstDash val="solid"/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19050"/>
              </a:sp3d>
            </c:spPr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rgbClr val="00B050"/>
                  </a:gs>
                  <a:gs pos="50000">
                    <a:schemeClr val="accent6">
                      <a:lumMod val="60000"/>
                      <a:lumOff val="40000"/>
                    </a:schemeClr>
                  </a:gs>
                  <a:gs pos="100000">
                    <a:srgbClr val="00B050"/>
                  </a:gs>
                </a:gsLst>
                <a:path path="circle">
                  <a:fillToRect r="100000" b="100000"/>
                </a:path>
                <a:tileRect l="-100000" t="-100000"/>
              </a:gradFill>
              <a:ln w="12700">
                <a:noFill/>
                <a:prstDash val="solid"/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/>
            </c:spPr>
          </c:dPt>
          <c:cat>
            <c:strRef>
              <c:f>'3.3.1'!$C$5:$F$5</c:f>
              <c:strCache>
                <c:ptCount val="4"/>
                <c:pt idx="0">
                  <c:v>Hidráulica</c:v>
                </c:pt>
                <c:pt idx="1">
                  <c:v>Térmica</c:v>
                </c:pt>
                <c:pt idx="2">
                  <c:v>Solar</c:v>
                </c:pt>
                <c:pt idx="3">
                  <c:v>Eólica</c:v>
                </c:pt>
              </c:strCache>
            </c:strRef>
          </c:cat>
          <c:val>
            <c:numRef>
              <c:f>'3.3.1'!$C$13:$F$13</c:f>
              <c:numCache>
                <c:formatCode>#\ ##0</c:formatCode>
                <c:ptCount val="4"/>
                <c:pt idx="0">
                  <c:v>5363.3650000000007</c:v>
                </c:pt>
                <c:pt idx="1">
                  <c:v>9124.4870000000083</c:v>
                </c:pt>
                <c:pt idx="2" formatCode="#,##0">
                  <c:v>284.48400000000004</c:v>
                </c:pt>
                <c:pt idx="3" formatCode="#,##0">
                  <c:v>372.24999999999994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36064"/>
        <c:axId val="125737600"/>
      </c:barChart>
      <c:catAx>
        <c:axId val="12573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573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737600"/>
        <c:scaling>
          <c:orientation val="minMax"/>
        </c:scaling>
        <c:delete val="0"/>
        <c:axPos val="l"/>
        <c:majorGridlines>
          <c:spPr>
            <a:ln w="635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2.8634350393700787E-2"/>
              <c:y val="0.5117056867891514"/>
            </c:manualLayout>
          </c:layout>
          <c:overlay val="0"/>
          <c:spPr>
            <a:noFill/>
            <a:ln w="25400">
              <a:noFill/>
            </a:ln>
          </c:spPr>
        </c:title>
        <c:numFmt formatCode="###\ ##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57360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INSTALADA HIDRÁULICA PARA USO PROPIO          </a:t>
            </a:r>
          </a:p>
        </c:rich>
      </c:tx>
      <c:layout>
        <c:manualLayout>
          <c:xMode val="edge"/>
          <c:yMode val="edge"/>
          <c:x val="0.31301406996256609"/>
          <c:y val="2.6483407131360489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5.9301366034882383E-2"/>
          <c:y val="0.18547035466720502"/>
          <c:w val="0.91248860528714681"/>
          <c:h val="0.6820529899163408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24000">
                  <a:srgbClr val="03D4A8"/>
                </a:gs>
                <a:gs pos="17000">
                  <a:srgbClr val="21D6E0"/>
                </a:gs>
                <a:gs pos="45000">
                  <a:srgbClr val="0087E6"/>
                </a:gs>
                <a:gs pos="2000">
                  <a:srgbClr val="0070C0"/>
                </a:gs>
                <a:gs pos="95000">
                  <a:srgbClr val="005CBF"/>
                </a:gs>
              </a:gsLst>
              <a:lin ang="0" scaled="0"/>
            </a:gradFill>
            <a:ln w="12700">
              <a:noFill/>
              <a:prstDash val="solid"/>
            </a:ln>
            <a:effectLst>
              <a:outerShdw blurRad="127000" dist="114300" dir="120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88900" h="5715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'3.3.2.2 (Graf) y 3.3.2.3'!$P$38:$P$44</c:f>
              <c:strCache>
                <c:ptCount val="7"/>
                <c:pt idx="0">
                  <c:v>UNACEM</c:v>
                </c:pt>
                <c:pt idx="1">
                  <c:v>CHUNGAR</c:v>
                </c:pt>
                <c:pt idx="2">
                  <c:v>HORIZONTE</c:v>
                </c:pt>
                <c:pt idx="3">
                  <c:v>MOROCOCHA</c:v>
                </c:pt>
                <c:pt idx="4">
                  <c:v>BUENAVENTURA</c:v>
                </c:pt>
                <c:pt idx="5">
                  <c:v>SOUTHERN</c:v>
                </c:pt>
                <c:pt idx="6">
                  <c:v>OTROS</c:v>
                </c:pt>
              </c:strCache>
            </c:strRef>
          </c:cat>
          <c:val>
            <c:numRef>
              <c:f>'3.3.2.2 (Graf) y 3.3.2.3'!$Q$38:$Q$44</c:f>
              <c:numCache>
                <c:formatCode>#,##0</c:formatCode>
                <c:ptCount val="7"/>
                <c:pt idx="0">
                  <c:v>24.7</c:v>
                </c:pt>
                <c:pt idx="1">
                  <c:v>23.384</c:v>
                </c:pt>
                <c:pt idx="2">
                  <c:v>12.6</c:v>
                </c:pt>
                <c:pt idx="3">
                  <c:v>11.5</c:v>
                </c:pt>
                <c:pt idx="4">
                  <c:v>10.853</c:v>
                </c:pt>
                <c:pt idx="5">
                  <c:v>9</c:v>
                </c:pt>
                <c:pt idx="6" formatCode="0">
                  <c:v>38.866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4.8573163327261691E-3"/>
                  <c:y val="-0.169635284139100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0.159457167090754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524885361381398E-17"/>
                  <c:y val="-7.124681933842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286581663630845E-3"/>
                  <c:y val="-5.7675996607294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049770722762797E-17"/>
                  <c:y val="-5.0890585241730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9049770722762797E-17"/>
                  <c:y val="-3.7319762510602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0.312128922815945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'3.3.2.2 (Graf) y 3.3.2.3'!$P$38:$P$44</c:f>
              <c:strCache>
                <c:ptCount val="7"/>
                <c:pt idx="0">
                  <c:v>UNACEM</c:v>
                </c:pt>
                <c:pt idx="1">
                  <c:v>CHUNGAR</c:v>
                </c:pt>
                <c:pt idx="2">
                  <c:v>HORIZONTE</c:v>
                </c:pt>
                <c:pt idx="3">
                  <c:v>MOROCOCHA</c:v>
                </c:pt>
                <c:pt idx="4">
                  <c:v>BUENAVENTURA</c:v>
                </c:pt>
                <c:pt idx="5">
                  <c:v>SOUTHERN</c:v>
                </c:pt>
                <c:pt idx="6">
                  <c:v>OTROS</c:v>
                </c:pt>
              </c:strCache>
            </c:strRef>
          </c:cat>
          <c:val>
            <c:numRef>
              <c:f>'3.3.2.2 (Graf) y 3.3.2.3'!$R$38:$R$44</c:f>
              <c:numCache>
                <c:formatCode>0%</c:formatCode>
                <c:ptCount val="7"/>
                <c:pt idx="0">
                  <c:v>0.18868933485099654</c:v>
                </c:pt>
                <c:pt idx="1">
                  <c:v>0.17863608931804467</c:v>
                </c:pt>
                <c:pt idx="2">
                  <c:v>9.6254478506986096E-2</c:v>
                </c:pt>
                <c:pt idx="3">
                  <c:v>8.7851309748439688E-2</c:v>
                </c:pt>
                <c:pt idx="4">
                  <c:v>8.2908718669549214E-2</c:v>
                </c:pt>
                <c:pt idx="5">
                  <c:v>6.8753198933561493E-2</c:v>
                </c:pt>
                <c:pt idx="6">
                  <c:v>0.29690686997242233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5971840"/>
        <c:axId val="125978112"/>
      </c:barChart>
      <c:catAx>
        <c:axId val="12597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TOTAL : 131 MW</a:t>
                </a:r>
              </a:p>
            </c:rich>
          </c:tx>
          <c:layout>
            <c:manualLayout>
              <c:xMode val="edge"/>
              <c:yMode val="edge"/>
              <c:x val="0.45420927575309916"/>
              <c:y val="9.751464273072736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597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97811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185054360416786E-2"/>
              <c:y val="0.45641133319873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5971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INSTALADA TOTAL - PARA USO PROPIO   </a:t>
            </a:r>
          </a:p>
        </c:rich>
      </c:tx>
      <c:layout>
        <c:manualLayout>
          <c:xMode val="edge"/>
          <c:yMode val="edge"/>
          <c:x val="0.31417901841577006"/>
          <c:y val="2.9009477263617911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44450" h="57150"/>
        </a:sp3d>
      </c:spPr>
    </c:title>
    <c:autoTitleDeleted val="0"/>
    <c:plotArea>
      <c:layout>
        <c:manualLayout>
          <c:layoutTarget val="inner"/>
          <c:xMode val="edge"/>
          <c:yMode val="edge"/>
          <c:x val="5.9198595456401069E-2"/>
          <c:y val="0.22506421967938239"/>
          <c:w val="0.9189443510078259"/>
          <c:h val="0.6598473713327347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chemeClr val="accent6">
                    <a:lumMod val="75000"/>
                  </a:schemeClr>
                </a:gs>
                <a:gs pos="42000">
                  <a:srgbClr val="99CC00"/>
                </a:gs>
                <a:gs pos="100000">
                  <a:schemeClr val="accent6">
                    <a:lumMod val="75000"/>
                  </a:schemeClr>
                </a:gs>
              </a:gsLst>
              <a:lin ang="0" scaled="1"/>
            </a:gradFill>
            <a:ln w="12700">
              <a:noFill/>
              <a:prstDash val="solid"/>
            </a:ln>
            <a:effectLst>
              <a:outerShdw blurRad="50800" dist="101600" dir="180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9850" h="57150"/>
            </a:sp3d>
          </c:spPr>
          <c:invertIfNegative val="0"/>
          <c:dLbls>
            <c:dLbl>
              <c:idx val="2"/>
              <c:layout>
                <c:manualLayout>
                  <c:x val="4.168274586114692E-3"/>
                  <c:y val="-8.59186351706048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2.48094488188976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7420924574209248E-3"/>
                  <c:y val="-8.16482939632558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171011470281441E-3"/>
                  <c:y val="-1.17690288713910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'3.3.2.2 (Graf) y 3.3.2.3'!$P$8:$P$14</c:f>
              <c:strCache>
                <c:ptCount val="7"/>
                <c:pt idx="0">
                  <c:v>STRATUS ENERGY</c:v>
                </c:pt>
                <c:pt idx="1">
                  <c:v>PERÚ LNG</c:v>
                </c:pt>
                <c:pt idx="2">
                  <c:v>UNACEM</c:v>
                </c:pt>
                <c:pt idx="3">
                  <c:v>PLUSPETROL NORTE</c:v>
                </c:pt>
                <c:pt idx="4">
                  <c:v>PLUSPETROL CORPORATION</c:v>
                </c:pt>
                <c:pt idx="5">
                  <c:v>YANACOCHA</c:v>
                </c:pt>
                <c:pt idx="6">
                  <c:v>OTROS</c:v>
                </c:pt>
              </c:strCache>
            </c:strRef>
          </c:cat>
          <c:val>
            <c:numRef>
              <c:f>'3.3.2.2 (Graf) y 3.3.2.3'!$Q$8:$Q$14</c:f>
              <c:numCache>
                <c:formatCode>#,##0</c:formatCode>
                <c:ptCount val="7"/>
                <c:pt idx="0">
                  <c:v>135.78</c:v>
                </c:pt>
                <c:pt idx="1">
                  <c:v>104.76</c:v>
                </c:pt>
                <c:pt idx="2">
                  <c:v>71.05</c:v>
                </c:pt>
                <c:pt idx="3">
                  <c:v>66.685000000000002</c:v>
                </c:pt>
                <c:pt idx="4">
                  <c:v>60</c:v>
                </c:pt>
                <c:pt idx="5">
                  <c:v>40.24</c:v>
                </c:pt>
                <c:pt idx="6">
                  <c:v>1016.1409999999998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0">
                  <a:schemeClr val="accent6">
                    <a:lumMod val="75000"/>
                  </a:schemeClr>
                </a:gs>
                <a:gs pos="42000">
                  <a:srgbClr val="99CC00"/>
                </a:gs>
                <a:gs pos="100000">
                  <a:schemeClr val="accent6">
                    <a:lumMod val="75000"/>
                  </a:schemeClr>
                </a:gs>
              </a:gsLst>
              <a:lin ang="0" scaled="1"/>
            </a:gradFill>
          </c:spPr>
          <c:invertIfNegative val="0"/>
          <c:dLbls>
            <c:dLbl>
              <c:idx val="1"/>
              <c:layout>
                <c:manualLayout>
                  <c:x val="3.6463081130355514E-3"/>
                  <c:y val="3.28407224958949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861744150714024E-3"/>
                  <c:y val="1.313628899835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308720753570341E-3"/>
                  <c:y val="1.313628899835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6463081130355514E-3"/>
                  <c:y val="1.6420361247947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2926162260711028E-3"/>
                  <c:y val="1.6420361247947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0.25287356321839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'3.3.2.2 (Graf) y 3.3.2.3'!$P$8:$P$14</c:f>
              <c:strCache>
                <c:ptCount val="7"/>
                <c:pt idx="0">
                  <c:v>STRATUS ENERGY</c:v>
                </c:pt>
                <c:pt idx="1">
                  <c:v>PERÚ LNG</c:v>
                </c:pt>
                <c:pt idx="2">
                  <c:v>UNACEM</c:v>
                </c:pt>
                <c:pt idx="3">
                  <c:v>PLUSPETROL NORTE</c:v>
                </c:pt>
                <c:pt idx="4">
                  <c:v>PLUSPETROL CORPORATION</c:v>
                </c:pt>
                <c:pt idx="5">
                  <c:v>YANACOCHA</c:v>
                </c:pt>
                <c:pt idx="6">
                  <c:v>OTROS</c:v>
                </c:pt>
              </c:strCache>
            </c:strRef>
          </c:cat>
          <c:val>
            <c:numRef>
              <c:f>'3.3.2.2 (Graf) y 3.3.2.3'!$R$8:$R$14</c:f>
              <c:numCache>
                <c:formatCode>0%</c:formatCode>
                <c:ptCount val="7"/>
                <c:pt idx="0">
                  <c:v>9.0843645628157915E-2</c:v>
                </c:pt>
                <c:pt idx="1">
                  <c:v>7.0089706260169568E-2</c:v>
                </c:pt>
                <c:pt idx="2">
                  <c:v>4.7536021666523938E-2</c:v>
                </c:pt>
                <c:pt idx="3">
                  <c:v>4.4615617239016872E-2</c:v>
                </c:pt>
                <c:pt idx="4">
                  <c:v>4.0143016185664127E-2</c:v>
                </c:pt>
                <c:pt idx="5">
                  <c:v>2.6922582855185409E-2</c:v>
                </c:pt>
                <c:pt idx="6">
                  <c:v>0.67984941016528211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6032896"/>
        <c:axId val="126051456"/>
      </c:barChart>
      <c:catAx>
        <c:axId val="12603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TOTAL : 1 495 MW</a:t>
                </a:r>
              </a:p>
            </c:rich>
          </c:tx>
          <c:layout>
            <c:manualLayout>
              <c:xMode val="edge"/>
              <c:yMode val="edge"/>
              <c:x val="0.44810188607918994"/>
              <c:y val="0.10679492649625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605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51456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7.2859149867677336E-3"/>
              <c:y val="0.524675853018372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60328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INSTALADA 2001, POR ORIGEN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8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"/>
          <c:y val="7.9470198675496692E-2"/>
          <c:w val="0"/>
          <c:h val="0.8708609271523178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cat>
          <c:val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654144"/>
        <c:axId val="127655936"/>
        <c:axId val="0"/>
      </c:bar3DChart>
      <c:catAx>
        <c:axId val="12765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765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65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7654144"/>
        <c:crosses val="autoZero"/>
        <c:crossBetween val="between"/>
        <c:majorUnit val="1000"/>
        <c:min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INSTALADA 2001, POR TIPO DE SERVICIO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6"/>
      <c:hPercent val="40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"/>
          <c:y val="7.6642335766423361E-2"/>
          <c:w val="0"/>
          <c:h val="0.86861313868613144"/>
        </c:manualLayout>
      </c:layout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"/>
              <c:pt idx="0">
                <c:v>48</c:v>
              </c:pt>
              <c:pt idx="1">
                <c:v>50</c:v>
              </c:pt>
            </c:num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</c:ser>
        <c:ser>
          <c:idx val="2"/>
          <c:order val="1"/>
          <c:tx>
            <c:v/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"/>
              <c:pt idx="0">
                <c:v>48</c:v>
              </c:pt>
              <c:pt idx="1">
                <c:v>50</c:v>
              </c:pt>
            </c:numLit>
          </c:cat>
          <c:val>
            <c:numLit>
              <c:formatCode>General</c:formatCode>
              <c:ptCount val="2"/>
              <c:pt idx="0">
                <c:v>8</c:v>
              </c:pt>
              <c:pt idx="1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917056"/>
        <c:axId val="125918592"/>
        <c:axId val="0"/>
      </c:bar3DChart>
      <c:catAx>
        <c:axId val="12591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591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918592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5917056"/>
        <c:crosses val="autoZero"/>
        <c:crossBetween val="between"/>
        <c:majorUnit val="1000"/>
        <c:minorUnit val="2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44160583941605841"/>
          <c:w val="0"/>
          <c:h val="0.131386861313868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PRODUCCIÓN DE ENERGÍA ELÉCTRICA 2002, POR ORIGEN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5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"/>
          <c:y val="8.6330935251798566E-2"/>
          <c:w val="0"/>
          <c:h val="0.8597122302158273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cat>
          <c:val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460480"/>
        <c:axId val="127462400"/>
        <c:axId val="0"/>
      </c:bar3DChart>
      <c:catAx>
        <c:axId val="12746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21 982 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746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62400"/>
        <c:scaling>
          <c:orientation val="minMax"/>
          <c:max val="1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7460480"/>
        <c:crosses val="autoZero"/>
        <c:crossBetween val="between"/>
        <c:majorUnit val="3000"/>
        <c:min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PRODUCCIÓN DE ENERGÍA ELÉCTRICA 2002, POR TIPO DE SERVICIO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2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"/>
          <c:y val="8.1081081081081086E-2"/>
          <c:w val="0"/>
          <c:h val="0.68725868725868722"/>
        </c:manualLayout>
      </c:layout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"/>
              <c:pt idx="0">
                <c:v>C.H. EL GERA</c:v>
              </c:pt>
              <c:pt idx="1">
                <c:v>C.H. EL GERA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</c:ser>
        <c:ser>
          <c:idx val="2"/>
          <c:order val="1"/>
          <c:tx>
            <c:v/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"/>
              <c:pt idx="0">
                <c:v>C.H. EL GERA</c:v>
              </c:pt>
              <c:pt idx="1">
                <c:v>C.H. EL GERA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555072"/>
        <c:axId val="127556608"/>
        <c:axId val="0"/>
      </c:bar3DChart>
      <c:catAx>
        <c:axId val="12755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755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55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7555072"/>
        <c:crosses val="autoZero"/>
        <c:crossBetween val="between"/>
        <c:majorUnit val="3125.6289980000024"/>
        <c:minorUnit val="3125.628998000002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3397683397683398"/>
          <c:w val="0"/>
          <c:h val="0.12741312741312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VENTA DE ENERGÍA ELÉCTRICA 2001, POR TIPO DE MERCADO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9"/>
      <c:hPercent val="100"/>
      <c:rotY val="20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"/>
          <c:y val="8.1355932203389825E-2"/>
          <c:w val="0"/>
          <c:h val="0.84745762711864403"/>
        </c:manualLayout>
      </c:layout>
      <c:bar3DChart>
        <c:barDir val="col"/>
        <c:grouping val="standard"/>
        <c:varyColors val="0"/>
        <c:ser>
          <c:idx val="1"/>
          <c:order val="0"/>
          <c:tx>
            <c:v/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t>8 655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</c:ser>
        <c:ser>
          <c:idx val="0"/>
          <c:order val="1"/>
          <c:tx>
            <c:v/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526208"/>
        <c:axId val="128536576"/>
        <c:axId val="127608576"/>
      </c:bar3DChart>
      <c:catAx>
        <c:axId val="12852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16 629 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85365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2853657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8526208"/>
        <c:crosses val="autoZero"/>
        <c:crossBetween val="between"/>
        <c:majorUnit val="2000"/>
        <c:minorUnit val="500"/>
      </c:valAx>
      <c:serAx>
        <c:axId val="12760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8536576"/>
        <c:crosses val="autoZero"/>
        <c:tickLblSkip val="4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VENTA DE ENERGÍA ELÉCTRICA 2001, POR TENSIÓN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7"/>
      <c:hPercent val="100"/>
      <c:rotY val="26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"/>
          <c:y val="7.5268817204301078E-2"/>
          <c:w val="0"/>
          <c:h val="0.87096774193548387"/>
        </c:manualLayout>
      </c:layout>
      <c:bar3DChart>
        <c:barDir val="col"/>
        <c:grouping val="standard"/>
        <c:varyColors val="0"/>
        <c:ser>
          <c:idx val="0"/>
          <c:order val="0"/>
          <c:tx>
            <c:v/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ser>
          <c:idx val="1"/>
          <c:order val="1"/>
          <c:tx>
            <c:v/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579840"/>
        <c:axId val="128327680"/>
        <c:axId val="127610368"/>
      </c:bar3DChart>
      <c:catAx>
        <c:axId val="12857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83276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2832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8579840"/>
        <c:crosses val="autoZero"/>
        <c:crossBetween val="between"/>
        <c:majorUnit val="2000"/>
        <c:minorUnit val="400"/>
      </c:valAx>
      <c:serAx>
        <c:axId val="12761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8327680"/>
        <c:crosses val="autoZero"/>
        <c:tickLblSkip val="8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POTENCIA INSTALADA 2001, POR SISTEMA</a:t>
            </a:r>
          </a:p>
        </c:rich>
      </c:tx>
      <c:overlay val="0"/>
      <c:spPr>
        <a:solidFill>
          <a:srgbClr val="000080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PRODUCCIÓN DE ENERGÍA ELÉCTRICA 2002, POR TIPO DE SISTEMA</a:t>
            </a:r>
          </a:p>
        </c:rich>
      </c:tx>
      <c:overlay val="0"/>
      <c:spPr>
        <a:solidFill>
          <a:srgbClr val="000080"/>
        </a:solidFill>
        <a:ln w="25400">
          <a:noFill/>
        </a:ln>
      </c:spPr>
    </c:title>
    <c:autoTitleDeleted val="0"/>
    <c:view3D>
      <c:rotX val="15"/>
      <c:rotY val="2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5133928571428571"/>
          <c:w val="0"/>
          <c:h val="3.125E-2"/>
        </c:manualLayout>
      </c:layout>
      <c:pie3DChart>
        <c:varyColors val="1"/>
        <c:ser>
          <c:idx val="0"/>
          <c:order val="0"/>
          <c:tx>
            <c:v/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1"/>
          <c:dPt>
            <c:idx val="0"/>
            <c:bubble3D val="0"/>
          </c:dPt>
          <c:dPt>
            <c:idx val="1"/>
            <c:bubble3D val="0"/>
          </c:dPt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</c:ser>
        <c:ser>
          <c:idx val="1"/>
          <c:order val="1"/>
          <c:tx>
            <c:v/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explosion val="31"/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INSTALADA 2018, POR TIPO DE SERVICIO</a:t>
            </a:r>
          </a:p>
        </c:rich>
      </c:tx>
      <c:layout>
        <c:manualLayout>
          <c:xMode val="edge"/>
          <c:yMode val="edge"/>
          <c:x val="0.16865418768761689"/>
          <c:y val="5.0908890879658011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9026548672566371"/>
          <c:y val="0.33939393939393941"/>
          <c:w val="0.71976401179941008"/>
          <c:h val="0.4327272727272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'3.3.1'!$C$59</c:f>
              <c:strCache>
                <c:ptCount val="1"/>
                <c:pt idx="0">
                  <c:v>SEIN</c:v>
                </c:pt>
              </c:strCache>
            </c:strRef>
          </c:tx>
          <c:spPr>
            <a:gradFill flip="none" rotWithShape="1">
              <a:gsLst>
                <a:gs pos="2000">
                  <a:srgbClr val="0070C0"/>
                </a:gs>
                <a:gs pos="49000">
                  <a:schemeClr val="accent1">
                    <a:lumMod val="60000"/>
                    <a:lumOff val="40000"/>
                  </a:schemeClr>
                </a:gs>
                <a:gs pos="93000">
                  <a:srgbClr val="0070C0"/>
                </a:gs>
              </a:gsLst>
              <a:lin ang="0" scaled="0"/>
              <a:tileRect/>
            </a:gradFill>
            <a:ln w="12700">
              <a:noFill/>
              <a:prstDash val="solid"/>
            </a:ln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4200000"/>
              </a:lightRig>
            </a:scene3d>
            <a:sp3d prstMaterial="plastic"/>
          </c:spPr>
          <c:invertIfNegative val="0"/>
          <c:cat>
            <c:strRef>
              <c:f>('3.3.1'!$B$62,'3.3.1'!$B$65)</c:f>
              <c:strCache>
                <c:ptCount val="2"/>
                <c:pt idx="0">
                  <c:v>Para mercado eléctrico</c:v>
                </c:pt>
                <c:pt idx="1">
                  <c:v>Para  uso propio</c:v>
                </c:pt>
              </c:strCache>
            </c:strRef>
          </c:cat>
          <c:val>
            <c:numRef>
              <c:f>('3.3.1'!$C$62,'3.3.1'!$C$65)</c:f>
              <c:numCache>
                <c:formatCode>#,##0</c:formatCode>
                <c:ptCount val="2"/>
                <c:pt idx="0">
                  <c:v>13415.452000000005</c:v>
                </c:pt>
                <c:pt idx="1">
                  <c:v>262.77600000000001</c:v>
                </c:pt>
              </c:numCache>
            </c:numRef>
          </c:val>
        </c:ser>
        <c:ser>
          <c:idx val="2"/>
          <c:order val="1"/>
          <c:tx>
            <c:strRef>
              <c:f>'3.3.1'!$D$59</c:f>
              <c:strCache>
                <c:ptCount val="1"/>
                <c:pt idx="0">
                  <c:v>SS AA</c:v>
                </c:pt>
              </c:strCache>
            </c:strRef>
          </c:tx>
          <c:spPr>
            <a:gradFill rotWithShape="0">
              <a:gsLst>
                <a:gs pos="9000">
                  <a:srgbClr val="FFC000"/>
                </a:gs>
                <a:gs pos="50000">
                  <a:srgbClr val="FFFF00"/>
                </a:gs>
                <a:gs pos="97000">
                  <a:srgbClr val="FFC000"/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 prstMaterial="plastic"/>
          </c:spPr>
          <c:invertIfNegative val="0"/>
          <c:cat>
            <c:strRef>
              <c:f>('3.3.1'!$B$62,'3.3.1'!$B$65)</c:f>
              <c:strCache>
                <c:ptCount val="2"/>
                <c:pt idx="0">
                  <c:v>Para mercado eléctrico</c:v>
                </c:pt>
                <c:pt idx="1">
                  <c:v>Para  uso propio</c:v>
                </c:pt>
              </c:strCache>
            </c:strRef>
          </c:cat>
          <c:val>
            <c:numRef>
              <c:f>('3.3.1'!$D$62,'3.3.1'!$D$65)</c:f>
              <c:numCache>
                <c:formatCode>#,##0</c:formatCode>
                <c:ptCount val="2"/>
                <c:pt idx="0">
                  <c:v>234.47799999999992</c:v>
                </c:pt>
                <c:pt idx="1">
                  <c:v>1231.8800000000006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785600"/>
        <c:axId val="125787136"/>
      </c:barChart>
      <c:catAx>
        <c:axId val="12578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578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7871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4.4247882188379148E-2"/>
              <c:y val="0.48363650651452994"/>
            </c:manualLayout>
          </c:layout>
          <c:overlay val="0"/>
          <c:spPr>
            <a:noFill/>
            <a:ln w="25400">
              <a:noFill/>
            </a:ln>
          </c:spPr>
        </c:title>
        <c:numFmt formatCode="###\ ##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5785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604722313902383"/>
          <c:y val="0.90181841042324795"/>
          <c:w val="0.4513274762810337"/>
          <c:h val="6.181841042324798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VENTA DE ENERGÍA ELÉCTRICA 2001, POR  SISTEMA</a:t>
            </a:r>
          </a:p>
        </c:rich>
      </c:tx>
      <c:overlay val="0"/>
      <c:spPr>
        <a:solidFill>
          <a:srgbClr val="000080"/>
        </a:solidFill>
        <a:ln w="25400">
          <a:noFill/>
        </a:ln>
      </c:spPr>
    </c:title>
    <c:autoTitleDeleted val="0"/>
    <c:view3D>
      <c:rotX val="15"/>
      <c:hPercent val="29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</c:ser>
        <c:ser>
          <c:idx val="1"/>
          <c:order val="1"/>
          <c:tx>
            <c:v/>
          </c:tx>
          <c:spPr>
            <a:solidFill>
              <a:srgbClr val="CC9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8457344"/>
        <c:axId val="128459136"/>
        <c:axId val="0"/>
      </c:bar3DChart>
      <c:catAx>
        <c:axId val="12845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845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45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8457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EFECTIVA, POR ORIGEN</a:t>
            </a:r>
          </a:p>
        </c:rich>
      </c:tx>
      <c:layout>
        <c:manualLayout>
          <c:xMode val="edge"/>
          <c:yMode val="edge"/>
          <c:x val="0.25565364142566288"/>
          <c:y val="2.8507333642118268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381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8396742463266857"/>
          <c:y val="0.26517900262467198"/>
          <c:w val="0.75510204081632648"/>
          <c:h val="0.5606694560669456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36078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36078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2000">
                    <a:srgbClr val="0070C0"/>
                  </a:gs>
                  <a:gs pos="49000">
                    <a:schemeClr val="accent1">
                      <a:lumMod val="60000"/>
                      <a:lumOff val="40000"/>
                    </a:schemeClr>
                  </a:gs>
                  <a:gs pos="93000">
                    <a:srgbClr val="0070C0"/>
                  </a:gs>
                </a:gsLst>
                <a:lin ang="0" scaled="0"/>
              </a:gradFill>
              <a:ln w="12700">
                <a:noFill/>
                <a:prstDash val="solid"/>
              </a:ln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/>
            </c:spPr>
          </c:dPt>
          <c:dPt>
            <c:idx val="1"/>
            <c:invertIfNegative val="0"/>
            <c:bubble3D val="0"/>
            <c:spPr>
              <a:gradFill flip="none" rotWithShape="1">
                <a:gsLst>
                  <a:gs pos="15000">
                    <a:srgbClr val="FF0000"/>
                  </a:gs>
                  <a:gs pos="49000">
                    <a:schemeClr val="accent2">
                      <a:lumMod val="60000"/>
                      <a:lumOff val="40000"/>
                    </a:schemeClr>
                  </a:gs>
                  <a:gs pos="77000">
                    <a:srgbClr val="FF0000"/>
                  </a:gs>
                </a:gsLst>
                <a:lin ang="0" scaled="0"/>
                <a:tileRect/>
              </a:gradFill>
              <a:ln w="12700">
                <a:noFill/>
                <a:prstDash val="solid"/>
              </a:ln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31750" h="31750"/>
              </a:sp3d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 h="63500"/>
              </a:sp3d>
            </c:spPr>
          </c:dPt>
          <c:dPt>
            <c:idx val="3"/>
            <c:invertIfNegative val="0"/>
            <c:bubble3D val="0"/>
            <c:spPr>
              <a:gradFill>
                <a:gsLst>
                  <a:gs pos="0">
                    <a:srgbClr val="99CC00">
                      <a:gamma/>
                      <a:shade val="36078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shade val="36078"/>
                      <a:invGamma/>
                    </a:srgbClr>
                  </a:gs>
                </a:gsLst>
                <a:lin ang="0" scaled="1"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44450" h="50800"/>
              </a:sp3d>
            </c:spPr>
          </c:dPt>
          <c:cat>
            <c:strRef>
              <c:f>'3.4.1 PE'!$C$7:$F$8</c:f>
              <c:strCache>
                <c:ptCount val="4"/>
                <c:pt idx="0">
                  <c:v>Hidráulica</c:v>
                </c:pt>
                <c:pt idx="1">
                  <c:v>Térmica</c:v>
                </c:pt>
                <c:pt idx="2">
                  <c:v>Solar</c:v>
                </c:pt>
                <c:pt idx="3">
                  <c:v>Eólica</c:v>
                </c:pt>
              </c:strCache>
            </c:strRef>
          </c:cat>
          <c:val>
            <c:numRef>
              <c:f>'3.4.1 PE'!$C$14:$F$14</c:f>
              <c:numCache>
                <c:formatCode>#\ ##0</c:formatCode>
                <c:ptCount val="4"/>
                <c:pt idx="0">
                  <c:v>5291.833999999998</c:v>
                </c:pt>
                <c:pt idx="1">
                  <c:v>8421.6881000000067</c:v>
                </c:pt>
                <c:pt idx="2" formatCode="#,##0">
                  <c:v>280.48400000000004</c:v>
                </c:pt>
                <c:pt idx="3" formatCode="#,##0">
                  <c:v>372.24999999999994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514688"/>
        <c:axId val="128582016"/>
      </c:barChart>
      <c:catAx>
        <c:axId val="12851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858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58201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2.5510241126401254E-2"/>
              <c:y val="0.4435145900880037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851468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EFECTIVA, POR TIPO DE SERVICIO</a:t>
            </a:r>
          </a:p>
        </c:rich>
      </c:tx>
      <c:layout>
        <c:manualLayout>
          <c:xMode val="edge"/>
          <c:yMode val="edge"/>
          <c:x val="0.19844292190748886"/>
          <c:y val="2.1739097516656571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8262806236080179"/>
          <c:y val="0.27018674511528457"/>
          <c:w val="0.71937639198218262"/>
          <c:h val="0.55279586931632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'3.4.1 PE'!$C$62:$C$63</c:f>
              <c:strCache>
                <c:ptCount val="1"/>
                <c:pt idx="0">
                  <c:v>SEIN</c:v>
                </c:pt>
              </c:strCache>
            </c:strRef>
          </c:tx>
          <c:spPr>
            <a:gradFill>
              <a:gsLst>
                <a:gs pos="2000">
                  <a:srgbClr val="0070C0"/>
                </a:gs>
                <a:gs pos="49000">
                  <a:schemeClr val="accent1">
                    <a:lumMod val="60000"/>
                    <a:lumOff val="40000"/>
                  </a:schemeClr>
                </a:gs>
                <a:gs pos="93000">
                  <a:srgbClr val="0070C0"/>
                </a:gs>
              </a:gsLst>
              <a:lin ang="0" scaled="0"/>
            </a:gradFill>
            <a:ln w="12700">
              <a:noFill/>
              <a:prstDash val="solid"/>
            </a:ln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12700" h="44450"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900" b="1"/>
                      <a:t>99%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121212121212122"/>
                  <c:y val="-1.5686274509803921E-2"/>
                </c:manualLayout>
              </c:layout>
              <c:tx>
                <c:rich>
                  <a:bodyPr/>
                  <a:lstStyle/>
                  <a:p>
                    <a:r>
                      <a:rPr lang="en-US" sz="900" b="1"/>
                      <a:t>17%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('3.4.1 PE'!$B$65,'3.4.1 PE'!$B$67)</c:f>
              <c:strCache>
                <c:ptCount val="2"/>
                <c:pt idx="0">
                  <c:v>Para mercado eléctrico</c:v>
                </c:pt>
                <c:pt idx="1">
                  <c:v>Para uso propio</c:v>
                </c:pt>
              </c:strCache>
            </c:strRef>
          </c:cat>
          <c:val>
            <c:numRef>
              <c:f>('3.4.1 PE'!$C$65,'3.4.1 PE'!$C$67)</c:f>
              <c:numCache>
                <c:formatCode>#,##0</c:formatCode>
                <c:ptCount val="2"/>
                <c:pt idx="0" formatCode="#\ ##0">
                  <c:v>12951.206999999984</c:v>
                </c:pt>
                <c:pt idx="1">
                  <c:v>205.20300000000003</c:v>
                </c:pt>
              </c:numCache>
            </c:numRef>
          </c:val>
        </c:ser>
        <c:ser>
          <c:idx val="1"/>
          <c:order val="1"/>
          <c:tx>
            <c:strRef>
              <c:f>'3.4.1 PE'!$E$62:$E$63</c:f>
              <c:strCache>
                <c:ptCount val="1"/>
                <c:pt idx="0">
                  <c:v>SS AA</c:v>
                </c:pt>
              </c:strCache>
            </c:strRef>
          </c:tx>
          <c:spPr>
            <a:gradFill>
              <a:gsLst>
                <a:gs pos="2000">
                  <a:srgbClr val="FFC000"/>
                </a:gs>
                <a:gs pos="49000">
                  <a:srgbClr val="FFFF00"/>
                </a:gs>
                <a:gs pos="93000">
                  <a:srgbClr val="FFC000"/>
                </a:gs>
              </a:gsLst>
              <a:lin ang="0" scaled="0"/>
            </a:gradFill>
            <a:ln w="12700">
              <a:noFill/>
              <a:prstDash val="solid"/>
            </a:ln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25400" h="508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2.5098039215686273E-2"/>
                </c:manualLayout>
              </c:layout>
              <c:tx>
                <c:rich>
                  <a:bodyPr/>
                  <a:lstStyle/>
                  <a:p>
                    <a:pPr>
                      <a:defRPr sz="900" b="1"/>
                    </a:pPr>
                    <a:r>
                      <a:rPr lang="en-US" sz="900" b="1"/>
                      <a:t>1%</a:t>
                    </a:r>
                    <a:endParaRPr lang="en-US"/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4211502782932258E-3"/>
                  <c:y val="-5.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 sz="900" b="1"/>
                      <a:t>83%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('3.4.1 PE'!$B$65,'3.4.1 PE'!$B$67)</c:f>
              <c:strCache>
                <c:ptCount val="2"/>
                <c:pt idx="0">
                  <c:v>Para mercado eléctrico</c:v>
                </c:pt>
                <c:pt idx="1">
                  <c:v>Para uso propio</c:v>
                </c:pt>
              </c:strCache>
            </c:strRef>
          </c:cat>
          <c:val>
            <c:numRef>
              <c:f>('3.4.1 PE'!$D$65,'3.4.1 PE'!$D$67)</c:f>
              <c:numCache>
                <c:formatCode>#,##0</c:formatCode>
                <c:ptCount val="2"/>
                <c:pt idx="0">
                  <c:v>194.38899999999975</c:v>
                </c:pt>
                <c:pt idx="1">
                  <c:v>1015.457100000001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647552"/>
        <c:axId val="128649088"/>
      </c:barChart>
      <c:catAx>
        <c:axId val="1286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864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64908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3.5634766433416599E-2"/>
              <c:y val="0.5031064506359782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8647552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77430743235018"/>
          <c:y val="0.92546714112659001"/>
          <c:w val="0.35040840674136509"/>
          <c:h val="6.21118514031899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POTENCIA EFECTIVA, POR SISTEMA</a:t>
            </a:r>
          </a:p>
        </c:rich>
      </c:tx>
      <c:layout>
        <c:manualLayout>
          <c:xMode val="edge"/>
          <c:yMode val="edge"/>
          <c:x val="0.24493594434524679"/>
          <c:y val="4.0909293118021266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view3D>
      <c:rotX val="1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94172438971441"/>
          <c:y val="0.35463924152338105"/>
          <c:w val="0.73110019752685551"/>
          <c:h val="0.50909138630398476"/>
        </c:manualLayout>
      </c:layout>
      <c:pie3DChart>
        <c:varyColors val="1"/>
        <c:ser>
          <c:idx val="0"/>
          <c:order val="0"/>
          <c:spPr>
            <a:gradFill>
              <a:gsLst>
                <a:gs pos="2000">
                  <a:srgbClr val="0070C0"/>
                </a:gs>
                <a:gs pos="49000">
                  <a:schemeClr val="accent1">
                    <a:lumMod val="60000"/>
                    <a:lumOff val="40000"/>
                  </a:schemeClr>
                </a:gs>
                <a:gs pos="93000">
                  <a:srgbClr val="0070C0"/>
                </a:gs>
              </a:gsLst>
              <a:lin ang="0" scaled="0"/>
            </a:gradFill>
            <a:ln w="12700">
              <a:noFill/>
              <a:prstDash val="solid"/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 prstMaterial="plastic">
              <a:bevelT w="44450" h="50800"/>
              <a:contourClr>
                <a:srgbClr val="000000"/>
              </a:contourClr>
            </a:sp3d>
          </c:spPr>
          <c:dPt>
            <c:idx val="0"/>
            <c:bubble3D val="0"/>
            <c:explosion val="42"/>
            <c:spPr>
              <a:gradFill flip="none" rotWithShape="1">
                <a:gsLst>
                  <a:gs pos="2000">
                    <a:srgbClr val="0065B0"/>
                  </a:gs>
                  <a:gs pos="49000">
                    <a:schemeClr val="accent1">
                      <a:lumMod val="60000"/>
                      <a:lumOff val="40000"/>
                    </a:schemeClr>
                  </a:gs>
                  <a:gs pos="93000">
                    <a:srgbClr val="0069B8"/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2700">
                <a:noFill/>
                <a:prstDash val="solid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 prstMaterial="plastic">
                <a:bevelT w="44450" h="50800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gradFill flip="none" rotWithShape="1">
                <a:gsLst>
                  <a:gs pos="2000">
                    <a:srgbClr val="FF0000"/>
                  </a:gs>
                  <a:gs pos="49000">
                    <a:schemeClr val="accent2">
                      <a:lumMod val="60000"/>
                      <a:lumOff val="40000"/>
                    </a:schemeClr>
                  </a:gs>
                  <a:gs pos="93000">
                    <a:srgbClr val="FF0000"/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2700">
                <a:noFill/>
                <a:prstDash val="solid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 prstMaterial="plastic">
                <a:bevelT w="44450" h="50800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-2.6772194712774314E-2"/>
                  <c:y val="-0.164066809830589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3089218603458697E-2"/>
                  <c:y val="0.143303286184249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('3.4.1 PE'!$B$37,'3.4.1 PE'!$B$39)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('3.4.1 PE'!$G$37,'3.4.1 PE'!$G$39)</c:f>
              <c:numCache>
                <c:formatCode>#\ ##0</c:formatCode>
                <c:ptCount val="2"/>
                <c:pt idx="0">
                  <c:v>13156.409999999996</c:v>
                </c:pt>
                <c:pt idx="1">
                  <c:v>1209.8461000000016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EFECTIVA TOTAL PARA EL MERCADO ELÉCTRICO   </a:t>
            </a:r>
          </a:p>
        </c:rich>
      </c:tx>
      <c:layout>
        <c:manualLayout>
          <c:xMode val="edge"/>
          <c:yMode val="edge"/>
          <c:x val="0.26642773179432672"/>
          <c:y val="2.7519617085879876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324613528016036"/>
          <c:y val="0.20254668902636527"/>
          <c:w val="0.87511714027236398"/>
          <c:h val="0.6690875921187433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chemeClr val="accent1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0" scaled="0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44450" h="50800"/>
            </a:sp3d>
          </c:spPr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'3.4.2.1 (Graf)'!$N$5:$N$11</c:f>
              <c:strCache>
                <c:ptCount val="7"/>
                <c:pt idx="0">
                  <c:v>ENGIE PERU</c:v>
                </c:pt>
                <c:pt idx="1">
                  <c:v>KALLPA</c:v>
                </c:pt>
                <c:pt idx="2">
                  <c:v>ENEL PERU</c:v>
                </c:pt>
                <c:pt idx="3">
                  <c:v>ELP</c:v>
                </c:pt>
                <c:pt idx="4">
                  <c:v>SAMAY</c:v>
                </c:pt>
                <c:pt idx="5">
                  <c:v>FÉNIX POWER</c:v>
                </c:pt>
                <c:pt idx="6">
                  <c:v>OTROS</c:v>
                </c:pt>
              </c:strCache>
            </c:strRef>
          </c:cat>
          <c:val>
            <c:numRef>
              <c:f>'3.4.2.1 (Graf)'!$O$5:$O$11</c:f>
              <c:numCache>
                <c:formatCode>#\ ##0</c:formatCode>
                <c:ptCount val="7"/>
                <c:pt idx="0">
                  <c:v>2477.8740000000003</c:v>
                </c:pt>
                <c:pt idx="1">
                  <c:v>1614.3620000000001</c:v>
                </c:pt>
                <c:pt idx="2">
                  <c:v>1492.0769999999998</c:v>
                </c:pt>
                <c:pt idx="3">
                  <c:v>915.70300000000009</c:v>
                </c:pt>
                <c:pt idx="4">
                  <c:v>708.27300000000002</c:v>
                </c:pt>
                <c:pt idx="5">
                  <c:v>567.19200000000001</c:v>
                </c:pt>
                <c:pt idx="6">
                  <c:v>5370.1150000000043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8.8265677443157917E-3"/>
                  <c:y val="-3.4647430077529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3106413839845877E-3"/>
                  <c:y val="-3.5416673544737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09159274016382E-3"/>
                  <c:y val="-3.4933998030120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139953980566646E-3"/>
                  <c:y val="-1.2054782460368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8895701024568982E-3"/>
                  <c:y val="-1.024912455488401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4303185887446883E-3"/>
                  <c:y val="-0.264158440554309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'3.4.2.1 (Graf)'!$N$5:$N$11</c:f>
              <c:strCache>
                <c:ptCount val="7"/>
                <c:pt idx="0">
                  <c:v>ENGIE PERU</c:v>
                </c:pt>
                <c:pt idx="1">
                  <c:v>KALLPA</c:v>
                </c:pt>
                <c:pt idx="2">
                  <c:v>ENEL PERU</c:v>
                </c:pt>
                <c:pt idx="3">
                  <c:v>ELP</c:v>
                </c:pt>
                <c:pt idx="4">
                  <c:v>SAMAY</c:v>
                </c:pt>
                <c:pt idx="5">
                  <c:v>FÉNIX POWER</c:v>
                </c:pt>
                <c:pt idx="6">
                  <c:v>OTROS</c:v>
                </c:pt>
              </c:strCache>
            </c:strRef>
          </c:cat>
          <c:val>
            <c:numRef>
              <c:f>'3.4.2.1 (Graf)'!$P$5:$P$11</c:f>
              <c:numCache>
                <c:formatCode>0%</c:formatCode>
                <c:ptCount val="7"/>
                <c:pt idx="0">
                  <c:v>0.18849461066656842</c:v>
                </c:pt>
                <c:pt idx="1">
                  <c:v>0.12280629953940464</c:v>
                </c:pt>
                <c:pt idx="2">
                  <c:v>0.11350394459102495</c:v>
                </c:pt>
                <c:pt idx="3">
                  <c:v>6.9658538114209481E-2</c:v>
                </c:pt>
                <c:pt idx="4">
                  <c:v>5.3879109018716211E-2</c:v>
                </c:pt>
                <c:pt idx="5">
                  <c:v>4.3146921600207382E-2</c:v>
                </c:pt>
                <c:pt idx="6">
                  <c:v>0.40851057646986888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8048512"/>
        <c:axId val="128222720"/>
      </c:barChart>
      <c:catAx>
        <c:axId val="12804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TOTAL : 13 146 MW</a:t>
                </a:r>
              </a:p>
            </c:rich>
          </c:tx>
          <c:layout>
            <c:manualLayout>
              <c:xMode val="edge"/>
              <c:yMode val="edge"/>
              <c:x val="0.44271906210271755"/>
              <c:y val="9.767616844877138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822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2272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MW</a:t>
                </a:r>
              </a:p>
            </c:rich>
          </c:tx>
          <c:layout>
            <c:manualLayout>
              <c:xMode val="edge"/>
              <c:yMode val="edge"/>
              <c:x val="1.1226443965408723E-2"/>
              <c:y val="0.45942595109092271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8048512"/>
        <c:crosses val="autoZero"/>
        <c:crossBetween val="between"/>
        <c:majorUnit val="8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portrait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EFECTIVA HIDRÁULICA PARA EL MERCADO ELÉCTRICO</a:t>
            </a:r>
          </a:p>
        </c:rich>
      </c:tx>
      <c:layout>
        <c:manualLayout>
          <c:xMode val="edge"/>
          <c:yMode val="edge"/>
          <c:x val="0.22769835534131569"/>
          <c:y val="3.040691029595043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063173199461441"/>
          <c:y val="0.20493507239385012"/>
          <c:w val="0.88502059198352656"/>
          <c:h val="0.6839557309165675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>
                    <a:gamma/>
                    <a:shade val="46275"/>
                    <a:invGamma/>
                  </a:srgbClr>
                </a:gs>
                <a:gs pos="5000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44450" h="5080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'3.4.2.1 (Graf)'!$N$40:$N$46</c:f>
              <c:strCache>
                <c:ptCount val="7"/>
                <c:pt idx="0">
                  <c:v>ELP</c:v>
                </c:pt>
                <c:pt idx="1">
                  <c:v>ENEL PERU</c:v>
                </c:pt>
                <c:pt idx="2">
                  <c:v>KALLPA</c:v>
                </c:pt>
                <c:pt idx="3">
                  <c:v>EGEHUALLAGA</c:v>
                </c:pt>
                <c:pt idx="4">
                  <c:v>STATKRAFT </c:v>
                </c:pt>
                <c:pt idx="5">
                  <c:v>ORAZUL</c:v>
                </c:pt>
                <c:pt idx="6">
                  <c:v>OTROS</c:v>
                </c:pt>
              </c:strCache>
            </c:strRef>
          </c:cat>
          <c:val>
            <c:numRef>
              <c:f>'3.4.2.1 (Graf)'!$O$40:$O$46</c:f>
              <c:numCache>
                <c:formatCode>#\ ##0</c:formatCode>
                <c:ptCount val="7"/>
                <c:pt idx="0">
                  <c:v>898.15000000000009</c:v>
                </c:pt>
                <c:pt idx="1">
                  <c:v>589.71300000000008</c:v>
                </c:pt>
                <c:pt idx="2">
                  <c:v>555.51700000000005</c:v>
                </c:pt>
                <c:pt idx="3">
                  <c:v>476.74</c:v>
                </c:pt>
                <c:pt idx="4">
                  <c:v>441.84999999999997</c:v>
                </c:pt>
                <c:pt idx="5">
                  <c:v>375.791</c:v>
                </c:pt>
                <c:pt idx="6">
                  <c:v>1836.708999999998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0"/>
                  <c:y val="-0.111710894242699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974891116623392E-3"/>
                  <c:y val="-5.8795207496157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4924673349870719E-3"/>
                  <c:y val="-4.9975926371733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4924673349870173E-3"/>
                  <c:y val="-3.5277124497694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9899564466493567E-3"/>
                  <c:y val="-2.9397603748078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966937265751676E-3"/>
                  <c:y val="-2.0423048869438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974891116623392E-3"/>
                  <c:y val="-0.276337475231940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'3.4.2.1 (Graf)'!$N$40:$N$46</c:f>
              <c:strCache>
                <c:ptCount val="7"/>
                <c:pt idx="0">
                  <c:v>ELP</c:v>
                </c:pt>
                <c:pt idx="1">
                  <c:v>ENEL PERU</c:v>
                </c:pt>
                <c:pt idx="2">
                  <c:v>KALLPA</c:v>
                </c:pt>
                <c:pt idx="3">
                  <c:v>EGEHUALLAGA</c:v>
                </c:pt>
                <c:pt idx="4">
                  <c:v>STATKRAFT </c:v>
                </c:pt>
                <c:pt idx="5">
                  <c:v>ORAZUL</c:v>
                </c:pt>
                <c:pt idx="6">
                  <c:v>OTROS</c:v>
                </c:pt>
              </c:strCache>
            </c:strRef>
          </c:cat>
          <c:val>
            <c:numRef>
              <c:f>'3.4.2.1 (Graf)'!$P$40:$P$46</c:f>
              <c:numCache>
                <c:formatCode>0%</c:formatCode>
                <c:ptCount val="7"/>
                <c:pt idx="0">
                  <c:v>0.17357333214802684</c:v>
                </c:pt>
                <c:pt idx="1">
                  <c:v>0.1139658747659181</c:v>
                </c:pt>
                <c:pt idx="2">
                  <c:v>0.10735727523785049</c:v>
                </c:pt>
                <c:pt idx="3">
                  <c:v>9.2133107352057347E-2</c:v>
                </c:pt>
                <c:pt idx="4">
                  <c:v>8.5390387807833479E-2</c:v>
                </c:pt>
                <c:pt idx="5">
                  <c:v>7.2624056183531863E-2</c:v>
                </c:pt>
                <c:pt idx="6">
                  <c:v>0.35495596650478184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28781696"/>
        <c:axId val="128783872"/>
      </c:barChart>
      <c:catAx>
        <c:axId val="12878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TOTAL : 5 174 MW</a:t>
                </a:r>
              </a:p>
            </c:rich>
          </c:tx>
          <c:layout>
            <c:manualLayout>
              <c:xMode val="edge"/>
              <c:yMode val="edge"/>
              <c:x val="0.45906960774431388"/>
              <c:y val="9.119132537316861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878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783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4064176248658999E-2"/>
              <c:y val="0.48396721744574051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878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EFECTIVA TÉRMICA PARA EL MERCADO ELÉCTRICO</a:t>
            </a:r>
          </a:p>
        </c:rich>
      </c:tx>
      <c:layout>
        <c:manualLayout>
          <c:xMode val="edge"/>
          <c:yMode val="edge"/>
          <c:x val="0.25520516860741094"/>
          <c:y val="2.8178275299958384E-2"/>
        </c:manualLayout>
      </c:layout>
      <c:overlay val="0"/>
      <c:spPr>
        <a:solidFill>
          <a:srgbClr val="003A00"/>
        </a:solidFill>
        <a:ln w="25400"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581516547518476E-2"/>
          <c:y val="0.17769955898285614"/>
          <c:w val="0.88513348372027401"/>
          <c:h val="0.6836603735687670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>
                    <a:gamma/>
                    <a:shade val="46275"/>
                    <a:invGamma/>
                  </a:srgbClr>
                </a:gs>
                <a:gs pos="37000">
                  <a:srgbClr val="00CCFF"/>
                </a:gs>
                <a:gs pos="91000">
                  <a:srgbClr val="00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effectLst>
              <a:outerShdw blurRad="88900" dist="88900" dir="120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350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'3.4.2.1 (Graf)'!$N$74:$N$80</c:f>
              <c:strCache>
                <c:ptCount val="7"/>
                <c:pt idx="0">
                  <c:v>ENGIE PERU</c:v>
                </c:pt>
                <c:pt idx="1">
                  <c:v>KALLPA</c:v>
                </c:pt>
                <c:pt idx="2">
                  <c:v>ENEL PERU</c:v>
                </c:pt>
                <c:pt idx="3">
                  <c:v>SAMAY</c:v>
                </c:pt>
                <c:pt idx="4">
                  <c:v>FÉNIX POWER</c:v>
                </c:pt>
                <c:pt idx="5">
                  <c:v>ENEL PIURA</c:v>
                </c:pt>
                <c:pt idx="6">
                  <c:v>OTROS</c:v>
                </c:pt>
              </c:strCache>
            </c:strRef>
          </c:cat>
          <c:val>
            <c:numRef>
              <c:f>'3.4.2.1 (Graf)'!$O$74:$O$80</c:f>
              <c:numCache>
                <c:formatCode>#\ ##0</c:formatCode>
                <c:ptCount val="7"/>
                <c:pt idx="0">
                  <c:v>2191.1150000000002</c:v>
                </c:pt>
                <c:pt idx="1">
                  <c:v>1058.845</c:v>
                </c:pt>
                <c:pt idx="2">
                  <c:v>902.36400000000003</c:v>
                </c:pt>
                <c:pt idx="3">
                  <c:v>708.27299999999991</c:v>
                </c:pt>
                <c:pt idx="4">
                  <c:v>567.19200000000001</c:v>
                </c:pt>
                <c:pt idx="5">
                  <c:v>344.68899999999996</c:v>
                </c:pt>
                <c:pt idx="6">
                  <c:v>1545.9140000000052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2.8289793966767064E-3"/>
                  <c:y val="-0.261082411588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144896983383532E-3"/>
                  <c:y val="-0.101532048951010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144896983383532E-3"/>
                  <c:y val="-7.2522892107864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2434690950150598E-3"/>
                  <c:y val="-4.0612819580404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144896983383532E-3"/>
                  <c:y val="-3.1910072527460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8289793966767064E-3"/>
                  <c:y val="-0.139243952847100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'3.4.2.1 (Graf)'!$N$74:$N$80</c:f>
              <c:strCache>
                <c:ptCount val="7"/>
                <c:pt idx="0">
                  <c:v>ENGIE PERU</c:v>
                </c:pt>
                <c:pt idx="1">
                  <c:v>KALLPA</c:v>
                </c:pt>
                <c:pt idx="2">
                  <c:v>ENEL PERU</c:v>
                </c:pt>
                <c:pt idx="3">
                  <c:v>SAMAY</c:v>
                </c:pt>
                <c:pt idx="4">
                  <c:v>FÉNIX POWER</c:v>
                </c:pt>
                <c:pt idx="5">
                  <c:v>ENEL PIURA</c:v>
                </c:pt>
                <c:pt idx="6">
                  <c:v>OTROS</c:v>
                </c:pt>
              </c:strCache>
            </c:strRef>
          </c:cat>
          <c:val>
            <c:numRef>
              <c:f>'3.4.2.1 (Graf)'!$P$74:$P$80</c:f>
              <c:numCache>
                <c:formatCode>0%</c:formatCode>
                <c:ptCount val="7"/>
                <c:pt idx="0">
                  <c:v>0.2993984197621552</c:v>
                </c:pt>
                <c:pt idx="1">
                  <c:v>0.14468273904978021</c:v>
                </c:pt>
                <c:pt idx="2">
                  <c:v>0.12330085625366874</c:v>
                </c:pt>
                <c:pt idx="3">
                  <c:v>9.6779866396880534E-2</c:v>
                </c:pt>
                <c:pt idx="4">
                  <c:v>7.7502270990676581E-2</c:v>
                </c:pt>
                <c:pt idx="5">
                  <c:v>4.7099007541547333E-2</c:v>
                </c:pt>
                <c:pt idx="6">
                  <c:v>0.2112368400052913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axId val="128842752"/>
        <c:axId val="128980096"/>
      </c:barChart>
      <c:catAx>
        <c:axId val="12884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7 318 MW</a:t>
                </a:r>
              </a:p>
            </c:rich>
          </c:tx>
          <c:layout>
            <c:manualLayout>
              <c:xMode val="edge"/>
              <c:yMode val="edge"/>
              <c:x val="0.4464570268704473"/>
              <c:y val="9.89702505747987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898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980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1795119673197352E-2"/>
              <c:y val="0.4705998547013340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8842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solidFill>
        <a:schemeClr val="tx1"/>
      </a:solidFill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EFECTIVA PARA USO PROPIO</a:t>
            </a:r>
          </a:p>
        </c:rich>
      </c:tx>
      <c:layout>
        <c:manualLayout>
          <c:xMode val="edge"/>
          <c:yMode val="edge"/>
          <c:x val="0.35063092849529637"/>
          <c:y val="2.2744125568561972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63500"/>
        </a:sp3d>
      </c:spPr>
    </c:title>
    <c:autoTitleDeleted val="0"/>
    <c:plotArea>
      <c:layout>
        <c:manualLayout>
          <c:layoutTarget val="inner"/>
          <c:xMode val="edge"/>
          <c:yMode val="edge"/>
          <c:x val="9.4360136740005984E-2"/>
          <c:y val="0.199280405900087"/>
          <c:w val="0.88552083667274128"/>
          <c:h val="0.6738058594675286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CC00">
                    <a:gamma/>
                    <a:shade val="46275"/>
                    <a:invGamma/>
                  </a:srgbClr>
                </a:gs>
                <a:gs pos="39000">
                  <a:srgbClr val="FFCC00"/>
                </a:gs>
                <a:gs pos="91000">
                  <a:srgbClr val="FF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effectLst>
              <a:outerShdw blurRad="88900" dist="114300" dir="120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88900" h="3175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'3.4.2.2 - 3.4.2.3'!$P$9:$P$15</c:f>
              <c:strCache>
                <c:ptCount val="7"/>
                <c:pt idx="0">
                  <c:v>STRATUS ENERGY</c:v>
                </c:pt>
                <c:pt idx="1">
                  <c:v>PERÚ LNG</c:v>
                </c:pt>
                <c:pt idx="2">
                  <c:v>UNACEM</c:v>
                </c:pt>
                <c:pt idx="3">
                  <c:v>PLUSPETROL NORTE</c:v>
                </c:pt>
                <c:pt idx="4">
                  <c:v>PLUSPETROL CORPORATION</c:v>
                </c:pt>
                <c:pt idx="5">
                  <c:v>CASA GRANDE</c:v>
                </c:pt>
                <c:pt idx="6">
                  <c:v>OTROS</c:v>
                </c:pt>
              </c:strCache>
            </c:strRef>
          </c:cat>
          <c:val>
            <c:numRef>
              <c:f>'3.4.2.2 - 3.4.2.3'!$Q$9:$Q$15</c:f>
              <c:numCache>
                <c:formatCode>0</c:formatCode>
                <c:ptCount val="7"/>
                <c:pt idx="0">
                  <c:v>113.07</c:v>
                </c:pt>
                <c:pt idx="1">
                  <c:v>71.69</c:v>
                </c:pt>
                <c:pt idx="2">
                  <c:v>66.7</c:v>
                </c:pt>
                <c:pt idx="3">
                  <c:v>57.440000000000005</c:v>
                </c:pt>
                <c:pt idx="4">
                  <c:v>53.3</c:v>
                </c:pt>
                <c:pt idx="5">
                  <c:v>32</c:v>
                </c:pt>
                <c:pt idx="6">
                  <c:v>826.46010000000047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5041735404094244E-3"/>
                  <c:y val="7.1029559482502116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041735404094244E-3"/>
                  <c:y val="1.07008548155804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520867702047122E-3"/>
                  <c:y val="1.0697499088360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4243104539851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0083470808187569E-3"/>
                  <c:y val="1.42403081005017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561617211047636E-3"/>
                  <c:y val="2.132956149593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0.304890469063550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'3.4.2.2 - 3.4.2.3'!$P$9:$P$15</c:f>
              <c:strCache>
                <c:ptCount val="7"/>
                <c:pt idx="0">
                  <c:v>STRATUS ENERGY</c:v>
                </c:pt>
                <c:pt idx="1">
                  <c:v>PERÚ LNG</c:v>
                </c:pt>
                <c:pt idx="2">
                  <c:v>UNACEM</c:v>
                </c:pt>
                <c:pt idx="3">
                  <c:v>PLUSPETROL NORTE</c:v>
                </c:pt>
                <c:pt idx="4">
                  <c:v>PLUSPETROL CORPORATION</c:v>
                </c:pt>
                <c:pt idx="5">
                  <c:v>CASA GRANDE</c:v>
                </c:pt>
                <c:pt idx="6">
                  <c:v>OTROS</c:v>
                </c:pt>
              </c:strCache>
            </c:strRef>
          </c:cat>
          <c:val>
            <c:numRef>
              <c:f>'3.4.2.2 - 3.4.2.3'!$R$9:$R$15</c:f>
              <c:numCache>
                <c:formatCode>0%</c:formatCode>
                <c:ptCount val="7"/>
                <c:pt idx="0">
                  <c:v>9.2630208851751564E-2</c:v>
                </c:pt>
                <c:pt idx="1">
                  <c:v>5.8730518020536568E-2</c:v>
                </c:pt>
                <c:pt idx="2">
                  <c:v>5.4642565936250373E-2</c:v>
                </c:pt>
                <c:pt idx="3">
                  <c:v>4.7056506557394628E-2</c:v>
                </c:pt>
                <c:pt idx="4">
                  <c:v>4.3664899016523907E-2</c:v>
                </c:pt>
                <c:pt idx="5">
                  <c:v>2.6215323987406475E-2</c:v>
                </c:pt>
                <c:pt idx="6">
                  <c:v>0.67705997763013648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3524480"/>
        <c:axId val="133534848"/>
      </c:barChart>
      <c:catAx>
        <c:axId val="13352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TOTAL : 1 221 MW</a:t>
                </a:r>
              </a:p>
            </c:rich>
          </c:tx>
          <c:layout>
            <c:manualLayout>
              <c:xMode val="edge"/>
              <c:yMode val="edge"/>
              <c:x val="0.44657607013736578"/>
              <c:y val="0.105780656790277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353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534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6268937037497853E-2"/>
              <c:y val="0.500001534895857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3524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EFECTIVA TÉRMICA PARA USO PROPIO</a:t>
            </a:r>
          </a:p>
        </c:rich>
      </c:tx>
      <c:layout>
        <c:manualLayout>
          <c:xMode val="edge"/>
          <c:yMode val="edge"/>
          <c:x val="0.30816299715835582"/>
          <c:y val="2.7887250408271055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5776421027183664E-2"/>
          <c:y val="0.20764574821362439"/>
          <c:w val="0.90202552285158388"/>
          <c:h val="0.6699161602486659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CC00">
                    <a:gamma/>
                    <a:shade val="46275"/>
                    <a:invGamma/>
                  </a:srgbClr>
                </a:gs>
                <a:gs pos="50000">
                  <a:srgbClr val="FFCC00"/>
                </a:gs>
                <a:gs pos="100000">
                  <a:srgbClr val="FF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44450" h="5080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'3.4.2.2 - 3.4.2.3'!$P$67:$P$73</c:f>
              <c:strCache>
                <c:ptCount val="7"/>
                <c:pt idx="0">
                  <c:v>STRATUS ENERGY</c:v>
                </c:pt>
                <c:pt idx="1">
                  <c:v>PERÚ LNG</c:v>
                </c:pt>
                <c:pt idx="2">
                  <c:v>PLUSPETROL NORTE</c:v>
                </c:pt>
                <c:pt idx="3">
                  <c:v>PLUSPETROL CORPORATION</c:v>
                </c:pt>
                <c:pt idx="4">
                  <c:v>UNACEM</c:v>
                </c:pt>
                <c:pt idx="5">
                  <c:v>CASA GRANDE</c:v>
                </c:pt>
                <c:pt idx="6">
                  <c:v>OTROS</c:v>
                </c:pt>
              </c:strCache>
            </c:strRef>
          </c:cat>
          <c:val>
            <c:numRef>
              <c:f>'3.4.2.2 - 3.4.2.3'!$Q$67:$Q$73</c:f>
              <c:numCache>
                <c:formatCode>0</c:formatCode>
                <c:ptCount val="7"/>
                <c:pt idx="0">
                  <c:v>113.07</c:v>
                </c:pt>
                <c:pt idx="1">
                  <c:v>71.69</c:v>
                </c:pt>
                <c:pt idx="2">
                  <c:v>57.440000000000005</c:v>
                </c:pt>
                <c:pt idx="3">
                  <c:v>53.3</c:v>
                </c:pt>
                <c:pt idx="4">
                  <c:v>42</c:v>
                </c:pt>
                <c:pt idx="5">
                  <c:v>32</c:v>
                </c:pt>
                <c:pt idx="6">
                  <c:v>733.79610000000048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0"/>
                  <c:y val="-8.84280286746255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542849102183951E-3"/>
                  <c:y val="3.02967616060458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514283034061775E-3"/>
                  <c:y val="8.96954697532555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7542849102183951E-3"/>
                  <c:y val="1.1941825157323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028566068122631E-3"/>
                  <c:y val="1.19331568911660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514283034061316E-3"/>
                  <c:y val="1.49009838013532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514283034061316E-3"/>
                  <c:y val="-0.296972690041778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'3.4.2.2 - 3.4.2.3'!$P$67:$P$73</c:f>
              <c:strCache>
                <c:ptCount val="7"/>
                <c:pt idx="0">
                  <c:v>STRATUS ENERGY</c:v>
                </c:pt>
                <c:pt idx="1">
                  <c:v>PERÚ LNG</c:v>
                </c:pt>
                <c:pt idx="2">
                  <c:v>PLUSPETROL NORTE</c:v>
                </c:pt>
                <c:pt idx="3">
                  <c:v>PLUSPETROL CORPORATION</c:v>
                </c:pt>
                <c:pt idx="4">
                  <c:v>UNACEM</c:v>
                </c:pt>
                <c:pt idx="5">
                  <c:v>CASA GRANDE</c:v>
                </c:pt>
                <c:pt idx="6">
                  <c:v>OTROS</c:v>
                </c:pt>
              </c:strCache>
            </c:strRef>
          </c:cat>
          <c:val>
            <c:numRef>
              <c:f>'3.4.2.2 - 3.4.2.3'!$R$67:$R$73</c:f>
              <c:numCache>
                <c:formatCode>0%</c:formatCode>
                <c:ptCount val="7"/>
                <c:pt idx="0">
                  <c:v>0.10248382097969887</c:v>
                </c:pt>
                <c:pt idx="1">
                  <c:v>6.4978023578620439E-2</c:v>
                </c:pt>
                <c:pt idx="2">
                  <c:v>5.2062179862685985E-2</c:v>
                </c:pt>
                <c:pt idx="3">
                  <c:v>4.8309787372582909E-2</c:v>
                </c:pt>
                <c:pt idx="4">
                  <c:v>3.8067749899596291E-2</c:v>
                </c:pt>
                <c:pt idx="5">
                  <c:v>2.9003999923501937E-2</c:v>
                </c:pt>
                <c:pt idx="6">
                  <c:v>0.66509443838331361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7691392"/>
        <c:axId val="127705856"/>
      </c:barChart>
      <c:catAx>
        <c:axId val="12769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TOTAL :  1 103 MW</a:t>
                </a:r>
              </a:p>
            </c:rich>
          </c:tx>
          <c:layout>
            <c:manualLayout>
              <c:xMode val="edge"/>
              <c:yMode val="edge"/>
              <c:x val="0.42817561792626119"/>
              <c:y val="9.988404494927725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770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705856"/>
        <c:scaling>
          <c:orientation val="minMax"/>
          <c:max val="8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5.4289485000815572E-3"/>
              <c:y val="0.42857251934417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769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POTENCIA EFECTIVA HIDRÁULICA PARA USO PROPIO</a:t>
            </a:r>
          </a:p>
        </c:rich>
      </c:tx>
      <c:layout>
        <c:manualLayout>
          <c:xMode val="edge"/>
          <c:yMode val="edge"/>
          <c:x val="0.3029967072685365"/>
          <c:y val="3.6719976669582967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8840736728060671E-2"/>
          <c:y val="0.19162857976086323"/>
          <c:w val="0.90465872156013005"/>
          <c:h val="0.7057346165062700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CC00">
                    <a:gamma/>
                    <a:shade val="46275"/>
                    <a:invGamma/>
                  </a:srgbClr>
                </a:gs>
                <a:gs pos="31000">
                  <a:srgbClr val="FFCC00"/>
                </a:gs>
                <a:gs pos="86000">
                  <a:srgbClr val="FF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effectLst>
              <a:outerShdw blurRad="127000" dist="139700" dir="120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h="63500"/>
            </a:sp3d>
          </c:spPr>
          <c:invertIfNegative val="0"/>
          <c:dLbls>
            <c:dLbl>
              <c:idx val="0"/>
              <c:layout>
                <c:manualLayout>
                  <c:x val="-2.8898521476550614E-3"/>
                  <c:y val="2.89855072463768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415504585229301E-3"/>
                  <c:y val="8.64197586870003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'3.4.2.2 - 3.4.2.3'!$P$39:$P$45</c:f>
              <c:strCache>
                <c:ptCount val="7"/>
                <c:pt idx="0">
                  <c:v>UNACEM</c:v>
                </c:pt>
                <c:pt idx="1">
                  <c:v>CHUNGAR</c:v>
                </c:pt>
                <c:pt idx="2">
                  <c:v>HORIZONTE</c:v>
                </c:pt>
                <c:pt idx="3">
                  <c:v>MOROCOCHA</c:v>
                </c:pt>
                <c:pt idx="4">
                  <c:v>BUENAVENTURA</c:v>
                </c:pt>
                <c:pt idx="5">
                  <c:v>SOUTHERN</c:v>
                </c:pt>
                <c:pt idx="6">
                  <c:v>OTROS</c:v>
                </c:pt>
              </c:strCache>
            </c:strRef>
          </c:cat>
          <c:val>
            <c:numRef>
              <c:f>'3.4.2.2 - 3.4.2.3'!$Q$39:$Q$45</c:f>
              <c:numCache>
                <c:formatCode>0</c:formatCode>
                <c:ptCount val="7"/>
                <c:pt idx="0">
                  <c:v>24.7</c:v>
                </c:pt>
                <c:pt idx="1">
                  <c:v>21.479999999999997</c:v>
                </c:pt>
                <c:pt idx="2">
                  <c:v>11.98</c:v>
                </c:pt>
                <c:pt idx="3">
                  <c:v>11.5</c:v>
                </c:pt>
                <c:pt idx="4">
                  <c:v>10.46</c:v>
                </c:pt>
                <c:pt idx="5">
                  <c:v>6.5039999999999996</c:v>
                </c:pt>
                <c:pt idx="6">
                  <c:v>30.739999999999966</c:v>
                </c:pt>
              </c:numCache>
            </c:numRef>
          </c:val>
        </c:ser>
        <c:ser>
          <c:idx val="1"/>
          <c:order val="1"/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5060040502550502E-3"/>
                  <c:y val="-0.210370370370370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0.1837037037037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8.2962962962962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6.814814814814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2530020251274331E-3"/>
                  <c:y val="-5.9259259259259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530020251276168E-3"/>
                  <c:y val="-2.074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0.26074074074074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'3.4.2.2 - 3.4.2.3'!$P$39:$P$45</c:f>
              <c:strCache>
                <c:ptCount val="7"/>
                <c:pt idx="0">
                  <c:v>UNACEM</c:v>
                </c:pt>
                <c:pt idx="1">
                  <c:v>CHUNGAR</c:v>
                </c:pt>
                <c:pt idx="2">
                  <c:v>HORIZONTE</c:v>
                </c:pt>
                <c:pt idx="3">
                  <c:v>MOROCOCHA</c:v>
                </c:pt>
                <c:pt idx="4">
                  <c:v>BUENAVENTURA</c:v>
                </c:pt>
                <c:pt idx="5">
                  <c:v>SOUTHERN</c:v>
                </c:pt>
                <c:pt idx="6">
                  <c:v>OTROS</c:v>
                </c:pt>
              </c:strCache>
            </c:strRef>
          </c:cat>
          <c:val>
            <c:numRef>
              <c:f>'3.4.2.2 - 3.4.2.3'!$R$39:$R$45</c:f>
              <c:numCache>
                <c:formatCode>0%</c:formatCode>
                <c:ptCount val="7"/>
                <c:pt idx="0">
                  <c:v>0.21045635799734164</c:v>
                </c:pt>
                <c:pt idx="1">
                  <c:v>0.18302034695477321</c:v>
                </c:pt>
                <c:pt idx="2">
                  <c:v>0.10207559387887259</c:v>
                </c:pt>
                <c:pt idx="3">
                  <c:v>9.7985753723458663E-2</c:v>
                </c:pt>
                <c:pt idx="4">
                  <c:v>8.9124433386728499E-2</c:v>
                </c:pt>
                <c:pt idx="5">
                  <c:v>5.5417334105858702E-2</c:v>
                </c:pt>
                <c:pt idx="6">
                  <c:v>0.26192017995296663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018112"/>
        <c:axId val="134152576"/>
      </c:barChart>
      <c:catAx>
        <c:axId val="12901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TOTAL : 117 MW</a:t>
                </a:r>
              </a:p>
            </c:rich>
          </c:tx>
          <c:layout>
            <c:manualLayout>
              <c:xMode val="edge"/>
              <c:yMode val="edge"/>
              <c:x val="0.44338098227071199"/>
              <c:y val="9.6134616506270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15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152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2.0585002973839094E-2"/>
              <c:y val="0.492407753963489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901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EFECTIVA 2001, POR ORIGEN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2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A6CA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cat>
          <c:val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632896"/>
        <c:axId val="125634816"/>
        <c:axId val="0"/>
      </c:bar3DChart>
      <c:catAx>
        <c:axId val="12563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 5 387 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563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63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5632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 verticalDpi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PRODUCCIÓN DE ENERGÍA ELÉCTRICA NACIONAL</a:t>
            </a:r>
          </a:p>
          <a:p>
            <a:pPr algn="ctr" rtl="0">
              <a:def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POR ORIGEN</a:t>
            </a:r>
          </a:p>
        </c:rich>
      </c:tx>
      <c:layout>
        <c:manualLayout>
          <c:xMode val="edge"/>
          <c:yMode val="edge"/>
          <c:x val="0.17682376302531089"/>
          <c:y val="2.2208197359360499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8502222542485355"/>
          <c:y val="0.28428093645484948"/>
          <c:w val="0.77092593927022313"/>
          <c:h val="0.605351170568561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6000">
                    <a:srgbClr val="0070C0"/>
                  </a:gs>
                  <a:gs pos="50000">
                    <a:schemeClr val="accent1">
                      <a:lumMod val="60000"/>
                      <a:lumOff val="40000"/>
                    </a:schemeClr>
                  </a:gs>
                  <a:gs pos="99000">
                    <a:srgbClr val="0070C0"/>
                  </a:gs>
                </a:gsLst>
                <a:lin ang="0" scaled="1"/>
              </a:gradFill>
              <a:ln w="12700">
                <a:noFill/>
                <a:prstDash val="solid"/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38100"/>
              </a:sp3d>
            </c:spPr>
          </c:dPt>
          <c:dPt>
            <c:idx val="1"/>
            <c:invertIfNegative val="0"/>
            <c:bubble3D val="0"/>
            <c:spPr>
              <a:gradFill flip="none" rotWithShape="1">
                <a:gsLst>
                  <a:gs pos="4000">
                    <a:srgbClr val="FF0000"/>
                  </a:gs>
                  <a:gs pos="50000">
                    <a:schemeClr val="accent2">
                      <a:lumMod val="60000"/>
                      <a:lumOff val="40000"/>
                    </a:schemeClr>
                  </a:gs>
                  <a:gs pos="100000">
                    <a:srgbClr val="C00000"/>
                  </a:gs>
                </a:gsLst>
                <a:lin ang="0" scaled="0"/>
                <a:tileRect/>
              </a:gradFill>
              <a:ln w="12700">
                <a:noFill/>
                <a:prstDash val="solid"/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44450"/>
              </a:sp3d>
            </c:spPr>
          </c:dPt>
          <c:dPt>
            <c:idx val="2"/>
            <c:invertIfNegative val="0"/>
            <c:bubble3D val="0"/>
            <c:spPr>
              <a:gradFill>
                <a:gsLst>
                  <a:gs pos="4000">
                    <a:srgbClr val="FFC000"/>
                  </a:gs>
                  <a:gs pos="50000">
                    <a:srgbClr val="FFFF00"/>
                  </a:gs>
                  <a:gs pos="100000">
                    <a:srgbClr val="FFC000"/>
                  </a:gs>
                </a:gsLst>
                <a:lin ang="0" scaled="0"/>
              </a:gradFill>
              <a:ln w="12700">
                <a:noFill/>
                <a:prstDash val="solid"/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19050"/>
              </a:sp3d>
            </c:spPr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rgbClr val="00B050"/>
                  </a:gs>
                  <a:gs pos="50000">
                    <a:schemeClr val="accent6">
                      <a:lumMod val="60000"/>
                      <a:lumOff val="40000"/>
                    </a:schemeClr>
                  </a:gs>
                  <a:gs pos="100000">
                    <a:srgbClr val="00B050"/>
                  </a:gs>
                </a:gsLst>
                <a:path path="circle">
                  <a:fillToRect r="100000" b="100000"/>
                </a:path>
                <a:tileRect l="-100000" t="-100000"/>
              </a:gradFill>
              <a:ln w="12700">
                <a:noFill/>
                <a:prstDash val="solid"/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/>
            </c:spPr>
          </c:dPt>
          <c:cat>
            <c:strRef>
              <c:f>'3.5.1'!$C$5:$F$5</c:f>
              <c:strCache>
                <c:ptCount val="4"/>
                <c:pt idx="0">
                  <c:v>Hidráulica</c:v>
                </c:pt>
                <c:pt idx="1">
                  <c:v>Térmica</c:v>
                </c:pt>
                <c:pt idx="2">
                  <c:v>Solar</c:v>
                </c:pt>
                <c:pt idx="3">
                  <c:v>Eólica</c:v>
                </c:pt>
              </c:strCache>
            </c:strRef>
          </c:cat>
          <c:val>
            <c:numRef>
              <c:f>'3.5.1'!$C$13:$F$13</c:f>
              <c:numCache>
                <c:formatCode>#\ ##0</c:formatCode>
                <c:ptCount val="4"/>
                <c:pt idx="0">
                  <c:v>30737.457609388162</c:v>
                </c:pt>
                <c:pt idx="1">
                  <c:v>21907.860842221646</c:v>
                </c:pt>
                <c:pt idx="2" formatCode="#,##0">
                  <c:v>745.40054000000009</c:v>
                </c:pt>
                <c:pt idx="3" formatCode="#,##0">
                  <c:v>1502.4381678166665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29216"/>
        <c:axId val="133931008"/>
      </c:barChart>
      <c:catAx>
        <c:axId val="13392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393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931008"/>
        <c:scaling>
          <c:orientation val="minMax"/>
        </c:scaling>
        <c:delete val="0"/>
        <c:axPos val="l"/>
        <c:majorGridlines>
          <c:spPr>
            <a:ln w="635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2.8634350393700787E-2"/>
              <c:y val="0.5117056867891514"/>
            </c:manualLayout>
          </c:layout>
          <c:overlay val="0"/>
          <c:spPr>
            <a:noFill/>
            <a:ln w="25400">
              <a:noFill/>
            </a:ln>
          </c:spPr>
        </c:title>
        <c:numFmt formatCode="###\ ##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3929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PRODUCCIÓN DE ENERGÍA ELÉCTRICA NACIONAL</a:t>
            </a:r>
          </a:p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  POR TIPO DE SERVICIO</a:t>
            </a:r>
          </a:p>
        </c:rich>
      </c:tx>
      <c:layout>
        <c:manualLayout>
          <c:xMode val="edge"/>
          <c:yMode val="edge"/>
          <c:x val="0.16051129198964198"/>
          <c:y val="3.3746547911395183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9026548672566371"/>
          <c:y val="0.33939393939393941"/>
          <c:w val="0.71976401179941008"/>
          <c:h val="0.4327272727272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'3.5.1'!$C$59</c:f>
              <c:strCache>
                <c:ptCount val="1"/>
                <c:pt idx="0">
                  <c:v>SEIN</c:v>
                </c:pt>
              </c:strCache>
            </c:strRef>
          </c:tx>
          <c:spPr>
            <a:gradFill flip="none" rotWithShape="1">
              <a:gsLst>
                <a:gs pos="2000">
                  <a:srgbClr val="0070C0"/>
                </a:gs>
                <a:gs pos="49000">
                  <a:schemeClr val="accent1">
                    <a:lumMod val="60000"/>
                    <a:lumOff val="40000"/>
                  </a:schemeClr>
                </a:gs>
                <a:gs pos="93000">
                  <a:srgbClr val="0070C0"/>
                </a:gs>
              </a:gsLst>
              <a:lin ang="0" scaled="0"/>
              <a:tileRect/>
            </a:gradFill>
            <a:ln w="12700">
              <a:noFill/>
              <a:prstDash val="solid"/>
            </a:ln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4200000"/>
              </a:lightRig>
            </a:scene3d>
            <a:sp3d prstMaterial="plastic"/>
          </c:spPr>
          <c:invertIfNegative val="0"/>
          <c:cat>
            <c:strRef>
              <c:f>('3.5.1'!$B$62,'3.5.1'!$B$65)</c:f>
              <c:strCache>
                <c:ptCount val="2"/>
                <c:pt idx="0">
                  <c:v>Para mercado eléctrico</c:v>
                </c:pt>
                <c:pt idx="1">
                  <c:v>Para  uso propio</c:v>
                </c:pt>
              </c:strCache>
            </c:strRef>
          </c:cat>
          <c:val>
            <c:numRef>
              <c:f>('3.5.1'!$C$62,'3.5.1'!$C$65)</c:f>
              <c:numCache>
                <c:formatCode>#,##0</c:formatCode>
                <c:ptCount val="2"/>
                <c:pt idx="0">
                  <c:v>51842.337486627694</c:v>
                </c:pt>
                <c:pt idx="1">
                  <c:v>545.15754158589084</c:v>
                </c:pt>
              </c:numCache>
            </c:numRef>
          </c:val>
        </c:ser>
        <c:ser>
          <c:idx val="2"/>
          <c:order val="1"/>
          <c:tx>
            <c:strRef>
              <c:f>'3.5.1'!$D$59</c:f>
              <c:strCache>
                <c:ptCount val="1"/>
                <c:pt idx="0">
                  <c:v>SS AA</c:v>
                </c:pt>
              </c:strCache>
            </c:strRef>
          </c:tx>
          <c:spPr>
            <a:gradFill rotWithShape="0">
              <a:gsLst>
                <a:gs pos="9000">
                  <a:srgbClr val="FFC000"/>
                </a:gs>
                <a:gs pos="50000">
                  <a:srgbClr val="FFFF00"/>
                </a:gs>
                <a:gs pos="97000">
                  <a:srgbClr val="FFC000"/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 prstMaterial="plastic"/>
          </c:spPr>
          <c:invertIfNegative val="0"/>
          <c:cat>
            <c:strRef>
              <c:f>('3.5.1'!$B$62,'3.5.1'!$B$65)</c:f>
              <c:strCache>
                <c:ptCount val="2"/>
                <c:pt idx="0">
                  <c:v>Para mercado eléctrico</c:v>
                </c:pt>
                <c:pt idx="1">
                  <c:v>Para  uso propio</c:v>
                </c:pt>
              </c:strCache>
            </c:strRef>
          </c:cat>
          <c:val>
            <c:numRef>
              <c:f>('3.5.1'!$D$62,'3.5.1'!$D$65)</c:f>
              <c:numCache>
                <c:formatCode>#,##0</c:formatCode>
                <c:ptCount val="2"/>
                <c:pt idx="0">
                  <c:v>520.05710007177163</c:v>
                </c:pt>
                <c:pt idx="1">
                  <c:v>1985.6050311411536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101632"/>
        <c:axId val="134115712"/>
      </c:barChart>
      <c:catAx>
        <c:axId val="1341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11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11571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4.4247882188379148E-2"/>
              <c:y val="0.48363650651452994"/>
            </c:manualLayout>
          </c:layout>
          <c:overlay val="0"/>
          <c:spPr>
            <a:noFill/>
            <a:ln w="25400">
              <a:noFill/>
            </a:ln>
          </c:spPr>
        </c:title>
        <c:numFmt formatCode="###\ ##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101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604722313902383"/>
          <c:y val="0.90181841042324795"/>
          <c:w val="0.4513274762810337"/>
          <c:h val="6.181841042324798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EFECTIVA 2001, POR ORIGEN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2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A6CA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cat>
          <c:val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481408"/>
        <c:axId val="134483328"/>
        <c:axId val="0"/>
      </c:bar3DChart>
      <c:catAx>
        <c:axId val="13448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 5 387 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48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483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481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 verticalDpi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EFECTIVA 2001, POR TIPO DE SERVICIO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8"/>
      <c:hPercent val="330"/>
      <c:rotY val="23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C0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('3.2.1.2 y 3.2.1.3'!#REF!,'3.2.1.2 y 3.2.1.3'!#REF!)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('3.2.1.2 y 3.2.1.3'!#REF!,'3.2.1.2 y 3.2.1.3'!#REF!)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v/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('3.2.1.2 y 3.2.1.3'!#REF!,'3.2.1.2 y 3.2.1.3'!#REF!)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526848"/>
        <c:axId val="134528384"/>
        <c:axId val="0"/>
      </c:bar3DChart>
      <c:catAx>
        <c:axId val="13452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52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528384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526848"/>
        <c:crosses val="autoZero"/>
        <c:crossBetween val="between"/>
        <c:majorUnit val="1000"/>
        <c:minorUnit val="2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45907473309608543"/>
          <c:w val="0"/>
          <c:h val="0.128113879003558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PRODUCCIÓN DE ENERGÍA ELÉCTRICA 2002, POR ORIGEN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cat>
          <c:val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583424"/>
        <c:axId val="134585344"/>
        <c:axId val="0"/>
      </c:bar3DChart>
      <c:catAx>
        <c:axId val="13458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21 982 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58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585344"/>
        <c:scaling>
          <c:orientation val="minMax"/>
          <c:max val="1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583424"/>
        <c:crosses val="autoZero"/>
        <c:crossBetween val="between"/>
        <c:majorUnit val="3000"/>
        <c:min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PRODUCCIÓN DE ENERGÍA ELÉCTRICA 2002, POR TIPO DE SERVICIO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0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"/>
              <c:pt idx="0">
                <c:v>C.H. EL GERA</c:v>
              </c:pt>
              <c:pt idx="1">
                <c:v>C.H. EL GERA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</c:ser>
        <c:ser>
          <c:idx val="2"/>
          <c:order val="1"/>
          <c:tx>
            <c:v/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"/>
              <c:pt idx="0">
                <c:v>C.H. EL GERA</c:v>
              </c:pt>
              <c:pt idx="1">
                <c:v>C.H. EL GERA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698496"/>
        <c:axId val="134700032"/>
        <c:axId val="0"/>
      </c:bar3DChart>
      <c:catAx>
        <c:axId val="13469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70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700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698496"/>
        <c:crosses val="autoZero"/>
        <c:crossBetween val="between"/>
        <c:majorUnit val="3125.6289980000024"/>
        <c:minorUnit val="3125.628998000002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45769230769230768"/>
          <c:w val="0"/>
          <c:h val="0.138461538461538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VENTA DE ENERGÍA ELÉCTRICA 2001, POR TIPO DE MERCADO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9"/>
      <c:hPercent val="100"/>
      <c:rotY val="20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1"/>
          <c:order val="0"/>
          <c:tx>
            <c:v/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t>8 655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</c:ser>
        <c:ser>
          <c:idx val="0"/>
          <c:order val="1"/>
          <c:tx>
            <c:v/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825856"/>
        <c:axId val="134832128"/>
        <c:axId val="134589056"/>
      </c:bar3DChart>
      <c:catAx>
        <c:axId val="13482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16 629 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8321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34832128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825856"/>
        <c:crosses val="autoZero"/>
        <c:crossBetween val="between"/>
        <c:majorUnit val="2000"/>
        <c:minorUnit val="500"/>
      </c:valAx>
      <c:serAx>
        <c:axId val="13458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832128"/>
        <c:crosses val="autoZero"/>
        <c:tickLblSkip val="4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VENTA DE ENERGÍA ELÉCTRICA 2001, POR TENSIÓN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7"/>
      <c:hPercent val="100"/>
      <c:rotY val="26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v/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ser>
          <c:idx val="1"/>
          <c:order val="1"/>
          <c:tx>
            <c:v/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867200"/>
        <c:axId val="134868992"/>
        <c:axId val="134853056"/>
      </c:bar3DChart>
      <c:catAx>
        <c:axId val="1348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8689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3486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867200"/>
        <c:crosses val="autoZero"/>
        <c:crossBetween val="between"/>
        <c:majorUnit val="2000"/>
        <c:minorUnit val="400"/>
      </c:valAx>
      <c:serAx>
        <c:axId val="13485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868992"/>
        <c:crosses val="autoZero"/>
        <c:tickLblSkip val="8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PRODUCCIÓN DE ENERGÍA ELÉCTRICA NACIONAL </a:t>
            </a:r>
          </a:p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 POR TIPO DE SISTEMA</a:t>
            </a:r>
          </a:p>
        </c:rich>
      </c:tx>
      <c:layout>
        <c:manualLayout>
          <c:xMode val="edge"/>
          <c:yMode val="edge"/>
          <c:x val="0.1805028609854685"/>
          <c:y val="1.7995387251432581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44450"/>
        </a:sp3d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87286089238845"/>
          <c:y val="0.35555322251385246"/>
          <c:w val="0.69082540682414706"/>
          <c:h val="0.47789326334208226"/>
        </c:manualLayout>
      </c:layout>
      <c:pie3DChart>
        <c:varyColors val="1"/>
        <c:ser>
          <c:idx val="0"/>
          <c:order val="0"/>
          <c:spPr>
            <a:solidFill>
              <a:srgbClr val="A6CAF0"/>
            </a:solidFill>
            <a:ln w="12700">
              <a:noFill/>
              <a:prstDash val="solid"/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 prstMaterial="plastic">
              <a:bevelT w="63500" h="228600"/>
              <a:bevelB h="38100"/>
              <a:contourClr>
                <a:srgbClr val="000000"/>
              </a:contourClr>
            </a:sp3d>
          </c:spPr>
          <c:explosion val="25"/>
          <c:dPt>
            <c:idx val="0"/>
            <c:bubble3D val="0"/>
            <c:spPr>
              <a:gradFill>
                <a:gsLst>
                  <a:gs pos="15000">
                    <a:srgbClr val="0069B8"/>
                  </a:gs>
                  <a:gs pos="49000">
                    <a:schemeClr val="accent1">
                      <a:lumMod val="60000"/>
                      <a:lumOff val="40000"/>
                    </a:schemeClr>
                  </a:gs>
                  <a:gs pos="77000">
                    <a:srgbClr val="0069B8"/>
                  </a:gs>
                </a:gsLst>
                <a:path path="circle">
                  <a:fillToRect l="100000" t="100000"/>
                </a:path>
              </a:gradFill>
              <a:ln w="12700">
                <a:noFill/>
                <a:prstDash val="solid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 prstMaterial="plastic">
                <a:bevelT w="63500" h="228600"/>
                <a:bevelB h="38100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gradFill>
                <a:gsLst>
                  <a:gs pos="15000">
                    <a:srgbClr val="FF0000"/>
                  </a:gs>
                  <a:gs pos="49000">
                    <a:schemeClr val="accent2">
                      <a:lumMod val="60000"/>
                      <a:lumOff val="40000"/>
                    </a:schemeClr>
                  </a:gs>
                  <a:gs pos="77000">
                    <a:srgbClr val="FF0000"/>
                  </a:gs>
                </a:gsLst>
                <a:path path="circle">
                  <a:fillToRect l="100000" t="100000"/>
                </a:path>
              </a:gradFill>
              <a:ln w="12700">
                <a:noFill/>
                <a:prstDash val="solid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 prstMaterial="plastic">
                <a:bevelT w="63500" h="228600"/>
                <a:bevelB h="38100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-2.7823148212668108E-2"/>
                  <c:y val="-6.4061451777987208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SEIN
95%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459526629967712E-2"/>
                  <c:y val="3.04494370636103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('3.5.1'!$B$35,'3.5.1'!$B$38,'3.5.1'!$G$35,'3.5.1'!$G$39,'3.5.1'!$B$35,'3.5.1'!$B$35,'3.5.1'!$B$38,'3.5.1'!$B$35,'3.5.1'!$B$35,'3.5.1'!$B$38)</c:f>
              <c:strCache>
                <c:ptCount val="10"/>
                <c:pt idx="0">
                  <c:v>SEIN</c:v>
                </c:pt>
                <c:pt idx="1">
                  <c:v>SS AA</c:v>
                </c:pt>
                <c:pt idx="2">
                  <c:v>52 387</c:v>
                </c:pt>
                <c:pt idx="3">
                  <c:v>5%</c:v>
                </c:pt>
                <c:pt idx="4">
                  <c:v>SEIN</c:v>
                </c:pt>
                <c:pt idx="5">
                  <c:v>SEIN</c:v>
                </c:pt>
                <c:pt idx="6">
                  <c:v>SS AA</c:v>
                </c:pt>
                <c:pt idx="7">
                  <c:v>SEIN</c:v>
                </c:pt>
                <c:pt idx="8">
                  <c:v>SEIN</c:v>
                </c:pt>
                <c:pt idx="9">
                  <c:v>SS AA</c:v>
                </c:pt>
              </c:strCache>
            </c:strRef>
          </c:cat>
          <c:val>
            <c:numRef>
              <c:f>('3.5.1'!$G$35,'3.5.1'!$G$38)</c:f>
              <c:numCache>
                <c:formatCode>#,##0</c:formatCode>
                <c:ptCount val="2"/>
                <c:pt idx="0" formatCode="#\ ##0">
                  <c:v>52387.49502821354</c:v>
                </c:pt>
                <c:pt idx="1">
                  <c:v>2505.662131212925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solidFill>
        <a:schemeClr val="tx1"/>
      </a:solidFill>
    </a:ln>
    <a:scene3d>
      <a:camera prst="orthographicFront"/>
      <a:lightRig rig="threePt" dir="t"/>
    </a:scene3d>
    <a:sp3d prstMaterial="plastic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0.78740157480314965" l="0.78740157480314965" r="0.59055118110236227" t="0.78740157480314965" header="0" footer="0"/>
    <c:pageSetup paperSize="9" orientation="landscape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PRODUCCIÓN DE ENERGÍA ELÉCTRICA 2002, POR TIPO DE SISTEMA</a:t>
            </a:r>
          </a:p>
        </c:rich>
      </c:tx>
      <c:overlay val="0"/>
      <c:spPr>
        <a:solidFill>
          <a:srgbClr val="000080"/>
        </a:solidFill>
        <a:ln w="25400">
          <a:noFill/>
        </a:ln>
      </c:spPr>
    </c:title>
    <c:autoTitleDeleted val="0"/>
    <c:view3D>
      <c:rotX val="15"/>
      <c:rotY val="2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/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1"/>
          <c:dPt>
            <c:idx val="0"/>
            <c:bubble3D val="0"/>
          </c:dPt>
          <c:dPt>
            <c:idx val="1"/>
            <c:bubble3D val="0"/>
          </c:dPt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</c:ser>
        <c:ser>
          <c:idx val="1"/>
          <c:order val="1"/>
          <c:tx>
            <c:v/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explosion val="31"/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EFECTIVA 2001, POR TIPO DE SERVICIO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8"/>
      <c:hPercent val="330"/>
      <c:rotY val="23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C0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('3.2.1.2 y 3.2.1.3'!#REF!,'3.2.1.2 y 3.2.1.3'!#REF!)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('3.2.1.2 y 3.2.1.3'!#REF!,'3.2.1.2 y 3.2.1.3'!#REF!)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v/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('3.2.1.2 y 3.2.1.3'!#REF!,'3.2.1.2 y 3.2.1.3'!#REF!)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667584"/>
        <c:axId val="125677568"/>
        <c:axId val="0"/>
      </c:bar3DChart>
      <c:catAx>
        <c:axId val="12566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567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677568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5667584"/>
        <c:crosses val="autoZero"/>
        <c:crossBetween val="between"/>
        <c:majorUnit val="1000"/>
        <c:minorUnit val="2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45907473309608543"/>
          <c:w val="0"/>
          <c:h val="0.128113879003558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POTENCIA EFECTIVA 2001, POR SISTEMA</a:t>
            </a:r>
          </a:p>
        </c:rich>
      </c:tx>
      <c:overlay val="0"/>
      <c:spPr>
        <a:solidFill>
          <a:srgbClr val="000080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/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</c:dPt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</c:ser>
        <c:ser>
          <c:idx val="1"/>
          <c:order val="1"/>
          <c:tx>
            <c:v/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VENTA DE ENERGÍA ELÉCTRICA 2001, POR  SISTEMA</a:t>
            </a:r>
          </a:p>
        </c:rich>
      </c:tx>
      <c:overlay val="0"/>
      <c:spPr>
        <a:solidFill>
          <a:srgbClr val="000080"/>
        </a:solidFill>
        <a:ln w="25400">
          <a:noFill/>
        </a:ln>
      </c:spPr>
    </c:title>
    <c:autoTitleDeleted val="0"/>
    <c:view3D>
      <c:rotX val="15"/>
      <c:hPercent val="2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</c:ser>
        <c:ser>
          <c:idx val="1"/>
          <c:order val="1"/>
          <c:tx>
            <c:v/>
          </c:tx>
          <c:spPr>
            <a:solidFill>
              <a:srgbClr val="CC9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4332416"/>
        <c:axId val="134333952"/>
        <c:axId val="0"/>
      </c:bar3DChart>
      <c:catAx>
        <c:axId val="1343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33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33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332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45588235294117646"/>
          <c:w val="0"/>
          <c:h val="0.132352941176470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PRODUCCIÓN DE ENERGÍA ELÉCTRICA PARA EL  MERCADO ELÉCTRICO</a:t>
            </a:r>
          </a:p>
        </c:rich>
      </c:tx>
      <c:layout>
        <c:manualLayout>
          <c:xMode val="edge"/>
          <c:yMode val="edge"/>
          <c:x val="0.23879381873675931"/>
          <c:y val="3.1746042295711076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233592880978866"/>
          <c:y val="0.21995513560076443"/>
          <c:w val="0.87539694109540467"/>
          <c:h val="0.6303868834743557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32000">
                  <a:schemeClr val="accent5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0" scaled="0"/>
            </a:gradFill>
            <a:ln w="9525" cap="flat" cmpd="sng" algn="ctr">
              <a:noFill/>
              <a:prstDash val="solid"/>
            </a:ln>
            <a:effectLst>
              <a:outerShdw blurRad="266700" dist="165100" dir="192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3500" h="88900"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'3.5.2.1 GRAF'!$K$6:$K$12</c:f>
              <c:strCache>
                <c:ptCount val="7"/>
                <c:pt idx="0">
                  <c:v>KALLPA</c:v>
                </c:pt>
                <c:pt idx="1">
                  <c:v>ELP</c:v>
                </c:pt>
                <c:pt idx="2">
                  <c:v>ENEL PERU</c:v>
                </c:pt>
                <c:pt idx="3">
                  <c:v>ENGIE PERU</c:v>
                </c:pt>
                <c:pt idx="4">
                  <c:v>FÉNIX POWER</c:v>
                </c:pt>
                <c:pt idx="5">
                  <c:v>EGEHUALLAGA</c:v>
                </c:pt>
                <c:pt idx="6">
                  <c:v>OTROS</c:v>
                </c:pt>
              </c:strCache>
            </c:strRef>
          </c:cat>
          <c:val>
            <c:numRef>
              <c:f>'3.5.2.1 GRAF'!$L$6:$L$12</c:f>
              <c:numCache>
                <c:formatCode>#\ ##0</c:formatCode>
                <c:ptCount val="7"/>
                <c:pt idx="0">
                  <c:v>7627.2135160000007</c:v>
                </c:pt>
                <c:pt idx="1">
                  <c:v>6909.734445000001</c:v>
                </c:pt>
                <c:pt idx="2">
                  <c:v>6382.7588739999992</c:v>
                </c:pt>
                <c:pt idx="3">
                  <c:v>5333.6568959999995</c:v>
                </c:pt>
                <c:pt idx="4">
                  <c:v>3913.5255889999999</c:v>
                </c:pt>
                <c:pt idx="5">
                  <c:v>2467.9245539999993</c:v>
                </c:pt>
                <c:pt idx="6">
                  <c:v>19727.580712699448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9.07414073240844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0063885757234121E-3"/>
                  <c:y val="-7.84316960379952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656721320206465E-3"/>
                  <c:y val="-6.91018622672167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578540751950551E-3"/>
                  <c:y val="-4.38334428864783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2.7695909867914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578540751951401E-3"/>
                  <c:y val="-1.1252847107896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193946092593115E-3"/>
                  <c:y val="-0.256160619097870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'3.5.2.1 GRAF'!$K$6:$K$12</c:f>
              <c:strCache>
                <c:ptCount val="7"/>
                <c:pt idx="0">
                  <c:v>KALLPA</c:v>
                </c:pt>
                <c:pt idx="1">
                  <c:v>ELP</c:v>
                </c:pt>
                <c:pt idx="2">
                  <c:v>ENEL PERU</c:v>
                </c:pt>
                <c:pt idx="3">
                  <c:v>ENGIE PERU</c:v>
                </c:pt>
                <c:pt idx="4">
                  <c:v>FÉNIX POWER</c:v>
                </c:pt>
                <c:pt idx="5">
                  <c:v>EGEHUALLAGA</c:v>
                </c:pt>
                <c:pt idx="6">
                  <c:v>OTROS</c:v>
                </c:pt>
              </c:strCache>
            </c:strRef>
          </c:cat>
          <c:val>
            <c:numRef>
              <c:f>'3.5.2.1 GRAF'!$M$6:$M$12</c:f>
              <c:numCache>
                <c:formatCode>0%</c:formatCode>
                <c:ptCount val="7"/>
                <c:pt idx="0">
                  <c:v>0.145662045752533</c:v>
                </c:pt>
                <c:pt idx="1">
                  <c:v>0.13195986355358813</c:v>
                </c:pt>
                <c:pt idx="2">
                  <c:v>0.12189585530569455</c:v>
                </c:pt>
                <c:pt idx="3">
                  <c:v>0.10186044656855323</c:v>
                </c:pt>
                <c:pt idx="4">
                  <c:v>7.4739240248460168E-2</c:v>
                </c:pt>
                <c:pt idx="5">
                  <c:v>4.7131621337784958E-2</c:v>
                </c:pt>
                <c:pt idx="6">
                  <c:v>0.37675092723338599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4726656"/>
        <c:axId val="124741120"/>
      </c:barChart>
      <c:catAx>
        <c:axId val="12472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52 362 GW.h</a:t>
                </a:r>
              </a:p>
            </c:rich>
          </c:tx>
          <c:layout>
            <c:manualLayout>
              <c:xMode val="edge"/>
              <c:yMode val="edge"/>
              <c:x val="0.42973910110165203"/>
              <c:y val="0.111759030121234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474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741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7797583644772699E-2"/>
              <c:y val="0.50793775778027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4726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PRODUCCIÓN HIDRAULICA PARA EL MERCADO ELÉCTRICO</a:t>
            </a:r>
          </a:p>
        </c:rich>
      </c:tx>
      <c:layout>
        <c:manualLayout>
          <c:xMode val="edge"/>
          <c:yMode val="edge"/>
          <c:x val="0.31035153511957797"/>
          <c:y val="3.1745992087521518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367904264109819"/>
          <c:y val="0.16553324637995673"/>
          <c:w val="0.87848479141059543"/>
          <c:h val="0.6734708791074951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35000">
                  <a:schemeClr val="accent1">
                    <a:lumMod val="60000"/>
                    <a:lumOff val="4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0" scaled="0"/>
            </a:gradFill>
            <a:ln w="9525" cap="flat" cmpd="sng" algn="ctr">
              <a:noFill/>
              <a:prstDash val="solid"/>
            </a:ln>
            <a:effectLst>
              <a:outerShdw blurRad="190500" dist="1397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50800" h="63500"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'3.5.2.1 GRAF'!$K$42:$K$48</c:f>
              <c:strCache>
                <c:ptCount val="7"/>
                <c:pt idx="0">
                  <c:v>ELP</c:v>
                </c:pt>
                <c:pt idx="1">
                  <c:v>KALLPA</c:v>
                </c:pt>
                <c:pt idx="2">
                  <c:v>ENEL PERU</c:v>
                </c:pt>
                <c:pt idx="3">
                  <c:v>EGEHUALLAGA</c:v>
                </c:pt>
                <c:pt idx="4">
                  <c:v>STATKRAFT </c:v>
                </c:pt>
                <c:pt idx="5">
                  <c:v>ORAZUL</c:v>
                </c:pt>
                <c:pt idx="6">
                  <c:v>OTROS</c:v>
                </c:pt>
              </c:strCache>
            </c:strRef>
          </c:cat>
          <c:val>
            <c:numRef>
              <c:f>'3.5.2.1 GRAF'!$L$42:$L$48</c:f>
              <c:numCache>
                <c:formatCode>#\ ##0</c:formatCode>
                <c:ptCount val="7"/>
                <c:pt idx="0">
                  <c:v>6907.0746560000007</c:v>
                </c:pt>
                <c:pt idx="1">
                  <c:v>3338.5968169999996</c:v>
                </c:pt>
                <c:pt idx="2">
                  <c:v>2649.4716330000001</c:v>
                </c:pt>
                <c:pt idx="3">
                  <c:v>2467.9245539999993</c:v>
                </c:pt>
                <c:pt idx="4">
                  <c:v>2391.534979</c:v>
                </c:pt>
                <c:pt idx="5">
                  <c:v>2098.9566509999995</c:v>
                </c:pt>
                <c:pt idx="6">
                  <c:v>10135.774076932787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044332498799432E-17"/>
                  <c:y val="-0.1667853069026812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478859420758676E-3"/>
                  <c:y val="-5.9752886092199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5915437683034703E-3"/>
                  <c:y val="-3.73964320709315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861438732373105E-3"/>
                  <c:y val="-2.75236230059451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478859420757835E-3"/>
                  <c:y val="-1.73045150370252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2957718841517352E-3"/>
                  <c:y val="-1.15357376644060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861438732374195E-3"/>
                  <c:y val="-0.238577005182597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'3.5.2.1 GRAF'!$K$42:$K$48</c:f>
              <c:strCache>
                <c:ptCount val="7"/>
                <c:pt idx="0">
                  <c:v>ELP</c:v>
                </c:pt>
                <c:pt idx="1">
                  <c:v>KALLPA</c:v>
                </c:pt>
                <c:pt idx="2">
                  <c:v>ENEL PERU</c:v>
                </c:pt>
                <c:pt idx="3">
                  <c:v>EGEHUALLAGA</c:v>
                </c:pt>
                <c:pt idx="4">
                  <c:v>STATKRAFT </c:v>
                </c:pt>
                <c:pt idx="5">
                  <c:v>ORAZUL</c:v>
                </c:pt>
                <c:pt idx="6">
                  <c:v>OTROS</c:v>
                </c:pt>
              </c:strCache>
            </c:strRef>
          </c:cat>
          <c:val>
            <c:numRef>
              <c:f>'3.5.2.1 GRAF'!$M$42:$M$48</c:f>
              <c:numCache>
                <c:formatCode>0%</c:formatCode>
                <c:ptCount val="7"/>
                <c:pt idx="0">
                  <c:v>0.23031771235088427</c:v>
                </c:pt>
                <c:pt idx="1">
                  <c:v>0.11132614307063075</c:v>
                </c:pt>
                <c:pt idx="2">
                  <c:v>8.8347133315120424E-2</c:v>
                </c:pt>
                <c:pt idx="3">
                  <c:v>8.2293411587508414E-2</c:v>
                </c:pt>
                <c:pt idx="4">
                  <c:v>7.9746186743750183E-2</c:v>
                </c:pt>
                <c:pt idx="5">
                  <c:v>6.9990106992987633E-2</c:v>
                </c:pt>
                <c:pt idx="6">
                  <c:v>0.3379793059391184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8175104"/>
        <c:axId val="128177280"/>
      </c:barChart>
      <c:catAx>
        <c:axId val="12817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29 989 GW.h</a:t>
                </a:r>
              </a:p>
            </c:rich>
          </c:tx>
          <c:layout>
            <c:manualLayout>
              <c:xMode val="edge"/>
              <c:yMode val="edge"/>
              <c:x val="0.43478307686455581"/>
              <c:y val="0.117914137384809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817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77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7837235228539576E-2"/>
              <c:y val="0.468532380588990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8175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PRODUCCIÓN TÉRMICA PARA EL MERCADO ELÉCTRICO</a:t>
            </a:r>
          </a:p>
        </c:rich>
      </c:tx>
      <c:layout>
        <c:manualLayout>
          <c:xMode val="edge"/>
          <c:yMode val="edge"/>
          <c:x val="0.31042079218458024"/>
          <c:y val="3.3856802883674091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1212458286985543E-2"/>
          <c:y val="0.13461566551412577"/>
          <c:w val="0.87986651835372631"/>
          <c:h val="0.7264972424571866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7941E"/>
                </a:gs>
                <a:gs pos="51000">
                  <a:schemeClr val="accent6">
                    <a:lumMod val="60000"/>
                    <a:lumOff val="40000"/>
                  </a:schemeClr>
                </a:gs>
                <a:gs pos="97000">
                  <a:srgbClr val="19A329"/>
                </a:gs>
              </a:gsLst>
              <a:lin ang="0" scaled="0"/>
            </a:gradFill>
            <a:ln w="9525" cap="flat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</a:ln>
            <a:effectLst>
              <a:outerShdw blurRad="215900" dist="1524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3500" h="63500"/>
            </a:sp3d>
          </c:spPr>
          <c:invertIfNegative val="0"/>
          <c:dLbls>
            <c:dLbl>
              <c:idx val="1"/>
              <c:layout>
                <c:manualLayout>
                  <c:x val="6.3107740008583367E-3"/>
                  <c:y val="-9.60768049006674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'3.5.2.1 GRAF'!$K$77:$K$83</c:f>
              <c:strCache>
                <c:ptCount val="7"/>
                <c:pt idx="0">
                  <c:v>KALLPA</c:v>
                </c:pt>
                <c:pt idx="1">
                  <c:v>FÉNIX POWER</c:v>
                </c:pt>
                <c:pt idx="2">
                  <c:v>ENGIE PERU</c:v>
                </c:pt>
                <c:pt idx="3">
                  <c:v>ENEL PERU</c:v>
                </c:pt>
                <c:pt idx="4">
                  <c:v>TERMOCHILCA</c:v>
                </c:pt>
                <c:pt idx="5">
                  <c:v>ENEL PIURA</c:v>
                </c:pt>
                <c:pt idx="6">
                  <c:v>OTROS</c:v>
                </c:pt>
              </c:strCache>
            </c:strRef>
          </c:cat>
          <c:val>
            <c:numRef>
              <c:f>'3.5.2.1 GRAF'!$L$77:$L$83</c:f>
              <c:numCache>
                <c:formatCode>#\ ##0</c:formatCode>
                <c:ptCount val="7"/>
                <c:pt idx="0">
                  <c:v>4288.6166990000002</c:v>
                </c:pt>
                <c:pt idx="1">
                  <c:v>3913.5255889999999</c:v>
                </c:pt>
                <c:pt idx="2">
                  <c:v>3837.9093590000002</c:v>
                </c:pt>
                <c:pt idx="3">
                  <c:v>3733.287241</c:v>
                </c:pt>
                <c:pt idx="4">
                  <c:v>1791.7008810000004</c:v>
                </c:pt>
                <c:pt idx="5">
                  <c:v>608.2021400000001</c:v>
                </c:pt>
                <c:pt idx="6">
                  <c:v>1951.9806029499996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784175791336307E-4"/>
                  <c:y val="-0.326107542767030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409332372901818E-3"/>
                  <c:y val="-0.27694719978184545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21%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2787299194293467E-4"/>
                  <c:y val="-0.25991114747020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257785492285726E-3"/>
                  <c:y val="-0.252349819908875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049370421916812E-4"/>
                  <c:y val="-9.09474951994636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1726567683253802E-3"/>
                  <c:y val="-3.59926346474174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1606440772679579E-4"/>
                  <c:y val="-0.11469793548533706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19%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61624026696329259"/>
                  <c:y val="0.51434989469054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'3.5.2.1 GRAF'!$K$77:$K$83</c:f>
              <c:strCache>
                <c:ptCount val="7"/>
                <c:pt idx="0">
                  <c:v>KALLPA</c:v>
                </c:pt>
                <c:pt idx="1">
                  <c:v>FÉNIX POWER</c:v>
                </c:pt>
                <c:pt idx="2">
                  <c:v>ENGIE PERU</c:v>
                </c:pt>
                <c:pt idx="3">
                  <c:v>ENEL PERU</c:v>
                </c:pt>
                <c:pt idx="4">
                  <c:v>TERMOCHILCA</c:v>
                </c:pt>
                <c:pt idx="5">
                  <c:v>ENEL PIURA</c:v>
                </c:pt>
                <c:pt idx="6">
                  <c:v>OTROS</c:v>
                </c:pt>
              </c:strCache>
            </c:strRef>
          </c:cat>
          <c:val>
            <c:numRef>
              <c:f>'3.5.2.1 GRAF'!$M$77:$M$83</c:f>
              <c:numCache>
                <c:formatCode>0%</c:formatCode>
                <c:ptCount val="7"/>
                <c:pt idx="0">
                  <c:v>0.21309661030845725</c:v>
                </c:pt>
                <c:pt idx="1">
                  <c:v>0.19445874880022906</c:v>
                </c:pt>
                <c:pt idx="2">
                  <c:v>0.19070146214389022</c:v>
                </c:pt>
                <c:pt idx="3">
                  <c:v>0.18550290506270131</c:v>
                </c:pt>
                <c:pt idx="4">
                  <c:v>8.902763087146591E-2</c:v>
                </c:pt>
                <c:pt idx="5">
                  <c:v>3.0220890210722415E-2</c:v>
                </c:pt>
                <c:pt idx="6">
                  <c:v>9.6991752602533871E-2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35027328"/>
        <c:axId val="133780224"/>
      </c:barChart>
      <c:catAx>
        <c:axId val="13502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20 125 GW.h</a:t>
                </a:r>
              </a:p>
            </c:rich>
          </c:tx>
          <c:layout>
            <c:manualLayout>
              <c:xMode val="edge"/>
              <c:yMode val="edge"/>
              <c:x val="0.43715239154616242"/>
              <c:y val="0.132478890485109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378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780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8909899888765295E-2"/>
              <c:y val="0.476822267886260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027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PRODUCCIÓN SOLAR PARA EL MERCADO ELÉCTRICO</a:t>
            </a:r>
          </a:p>
        </c:rich>
      </c:tx>
      <c:layout>
        <c:manualLayout>
          <c:xMode val="edge"/>
          <c:yMode val="edge"/>
          <c:x val="0.3185468157168222"/>
          <c:y val="4.5802305346405003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1212458286985543E-2"/>
          <c:y val="0.13461566551412577"/>
          <c:w val="0.87986651835372631"/>
          <c:h val="0.7264972424571866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40000">
                  <a:srgbClr val="E6DCAC"/>
                </a:gs>
                <a:gs pos="81000">
                  <a:srgbClr val="C7AC4C"/>
                </a:gs>
                <a:gs pos="13000">
                  <a:srgbClr val="C7AC4C"/>
                </a:gs>
              </a:gsLst>
              <a:lin ang="0" scaled="0"/>
            </a:gradFill>
            <a:ln w="9525" cap="flat" cmpd="sng" algn="ctr">
              <a:solidFill>
                <a:srgbClr val="FFC000"/>
              </a:solidFill>
              <a:prstDash val="solid"/>
            </a:ln>
            <a:effectLst>
              <a:outerShdw blurRad="177800" dist="114300" dir="240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57150" h="44450"/>
            </a:sp3d>
          </c:spPr>
          <c:invertIfNegative val="0"/>
          <c:dLbls>
            <c:dLbl>
              <c:idx val="1"/>
              <c:layout>
                <c:manualLayout>
                  <c:x val="6.3107740008583367E-3"/>
                  <c:y val="-9.60768049006674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'3.5.2.1 GRAF'!$K$104:$K$109</c:f>
              <c:strCache>
                <c:ptCount val="6"/>
                <c:pt idx="0">
                  <c:v>ENEL GREEN</c:v>
                </c:pt>
                <c:pt idx="1">
                  <c:v>ENGIE PERU</c:v>
                </c:pt>
                <c:pt idx="2">
                  <c:v>GTS MAJES</c:v>
                </c:pt>
                <c:pt idx="3">
                  <c:v>GTS REPARTICION</c:v>
                </c:pt>
                <c:pt idx="4">
                  <c:v>MOQUEGUA SOLAR</c:v>
                </c:pt>
                <c:pt idx="5">
                  <c:v>PANAMERICANA SOLAR</c:v>
                </c:pt>
              </c:strCache>
            </c:strRef>
          </c:cat>
          <c:val>
            <c:numRef>
              <c:f>'3.5.2.1 GRAF'!$L$104:$L$109</c:f>
              <c:numCache>
                <c:formatCode>0</c:formatCode>
                <c:ptCount val="6"/>
                <c:pt idx="0">
                  <c:v>424.43339500000002</c:v>
                </c:pt>
                <c:pt idx="1">
                  <c:v>87.258548000000005</c:v>
                </c:pt>
                <c:pt idx="2">
                  <c:v>44.477387999999998</c:v>
                </c:pt>
                <c:pt idx="3">
                  <c:v>41.292366000000001</c:v>
                </c:pt>
                <c:pt idx="4">
                  <c:v>47.724108999999999</c:v>
                </c:pt>
                <c:pt idx="5">
                  <c:v>51.969913999999989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0">
                  <a:srgbClr val="99CCFF">
                    <a:gamma/>
                    <a:shade val="46275"/>
                    <a:invGamma/>
                  </a:srgbClr>
                </a:gs>
                <a:gs pos="5000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919352830603947E-3"/>
                  <c:y val="-0.309583818082696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237303247117118E-3"/>
                  <c:y val="-4.14039465623542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683625042361357E-4"/>
                  <c:y val="-1.18518268728186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390115283858942E-3"/>
                  <c:y val="-5.90804093813765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705417119956259E-4"/>
                  <c:y val="-1.1407374934664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7904372203240882E-3"/>
                  <c:y val="-1.5337526064059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1046598952719174E-3"/>
                  <c:y val="-9.8612340432112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61624026696329259"/>
                  <c:y val="0.51434989469054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'3.5.2.1 GRAF'!$K$104:$K$109</c:f>
              <c:strCache>
                <c:ptCount val="6"/>
                <c:pt idx="0">
                  <c:v>ENEL GREEN</c:v>
                </c:pt>
                <c:pt idx="1">
                  <c:v>ENGIE PERU</c:v>
                </c:pt>
                <c:pt idx="2">
                  <c:v>GTS MAJES</c:v>
                </c:pt>
                <c:pt idx="3">
                  <c:v>GTS REPARTICION</c:v>
                </c:pt>
                <c:pt idx="4">
                  <c:v>MOQUEGUA SOLAR</c:v>
                </c:pt>
                <c:pt idx="5">
                  <c:v>PANAMERICANA SOLAR</c:v>
                </c:pt>
              </c:strCache>
            </c:strRef>
          </c:cat>
          <c:val>
            <c:numRef>
              <c:f>'3.5.2.1 GRAF'!$M$104:$M$109</c:f>
              <c:numCache>
                <c:formatCode>0%</c:formatCode>
                <c:ptCount val="6"/>
                <c:pt idx="0">
                  <c:v>0.56940312251450742</c:v>
                </c:pt>
                <c:pt idx="1">
                  <c:v>0.11706263051540047</c:v>
                </c:pt>
                <c:pt idx="2">
                  <c:v>5.9669111589320811E-2</c:v>
                </c:pt>
                <c:pt idx="3">
                  <c:v>5.5396211545540329E-2</c:v>
                </c:pt>
                <c:pt idx="4">
                  <c:v>6.4024784580918051E-2</c:v>
                </c:pt>
                <c:pt idx="5">
                  <c:v>6.9720789308792261E-2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35596288"/>
        <c:axId val="135598464"/>
      </c:barChart>
      <c:catAx>
        <c:axId val="13559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 745 GW.h</a:t>
                </a:r>
              </a:p>
            </c:rich>
          </c:tx>
          <c:layout>
            <c:manualLayout>
              <c:xMode val="edge"/>
              <c:yMode val="edge"/>
              <c:x val="0.44062788034827993"/>
              <c:y val="0.10913833801409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59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598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8909845571629127E-2"/>
              <c:y val="0.47682217688890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596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PRODUCCIÓN EÓLICA PARA EL MERCADO ELÉCTRICO</a:t>
            </a:r>
          </a:p>
        </c:rich>
      </c:tx>
      <c:layout>
        <c:manualLayout>
          <c:xMode val="edge"/>
          <c:yMode val="edge"/>
          <c:x val="0.31307950950165347"/>
          <c:y val="3.8080981298411996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1212436638866995E-2"/>
          <c:y val="0.14153738408168715"/>
          <c:w val="0.87986651835372631"/>
          <c:h val="0.7264972424571866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29000">
                  <a:schemeClr val="bg1">
                    <a:lumMod val="85000"/>
                  </a:schemeClr>
                </a:gs>
                <a:gs pos="81000">
                  <a:schemeClr val="accent3">
                    <a:shade val="94000"/>
                    <a:satMod val="135000"/>
                  </a:schemeClr>
                </a:gs>
              </a:gsLst>
              <a:lin ang="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203200" dist="190500" dir="360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88900" h="50800"/>
            </a:sp3d>
          </c:spPr>
          <c:invertIfNegative val="0"/>
          <c:dLbls>
            <c:dLbl>
              <c:idx val="1"/>
              <c:layout>
                <c:manualLayout>
                  <c:x val="6.3107740008583367E-3"/>
                  <c:y val="-9.60768049006674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'3.5.2.1 GRAF'!$K$131:$K$134</c:f>
              <c:strCache>
                <c:ptCount val="4"/>
                <c:pt idx="0">
                  <c:v>ENEL GREEN</c:v>
                </c:pt>
                <c:pt idx="1">
                  <c:v>ENERGIA EOLICA</c:v>
                </c:pt>
                <c:pt idx="2">
                  <c:v>PE-MARCONA</c:v>
                </c:pt>
                <c:pt idx="3">
                  <c:v>OTROS</c:v>
                </c:pt>
              </c:strCache>
            </c:strRef>
          </c:cat>
          <c:val>
            <c:numRef>
              <c:f>'3.5.2.1 GRAF'!$L$131:$L$134</c:f>
              <c:numCache>
                <c:formatCode>0</c:formatCode>
                <c:ptCount val="4"/>
                <c:pt idx="0">
                  <c:v>472.48201699999998</c:v>
                </c:pt>
                <c:pt idx="1">
                  <c:v>414.65528881666665</c:v>
                </c:pt>
                <c:pt idx="2">
                  <c:v>148.38290599999999</c:v>
                </c:pt>
                <c:pt idx="3">
                  <c:v>466.91795599999978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0">
                  <a:srgbClr val="99CCFF">
                    <a:gamma/>
                    <a:shade val="46275"/>
                    <a:invGamma/>
                  </a:srgbClr>
                </a:gs>
                <a:gs pos="5000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919339439416545E-3"/>
                  <c:y val="-0.286425252252439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4247176571808192E-3"/>
                  <c:y val="-0.246226635918531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2348446070797165E-3"/>
                  <c:y val="-6.41594470875837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4655231396630556E-4"/>
                  <c:y val="-0.302966003047977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8799353996237561E-3"/>
                  <c:y val="-1.57002611669093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808694709981266E-3"/>
                  <c:y val="-6.3786219738613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1046598952719174E-3"/>
                  <c:y val="-9.8612340432112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61624026696329259"/>
                  <c:y val="0.51434989469054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'3.5.2.1 GRAF'!$K$131:$K$134</c:f>
              <c:strCache>
                <c:ptCount val="4"/>
                <c:pt idx="0">
                  <c:v>ENEL GREEN</c:v>
                </c:pt>
                <c:pt idx="1">
                  <c:v>ENERGIA EOLICA</c:v>
                </c:pt>
                <c:pt idx="2">
                  <c:v>PE-MARCONA</c:v>
                </c:pt>
                <c:pt idx="3">
                  <c:v>OTROS</c:v>
                </c:pt>
              </c:strCache>
            </c:strRef>
          </c:cat>
          <c:val>
            <c:numRef>
              <c:f>'3.5.2.1 GRAF'!$M$131:$M$134</c:f>
              <c:numCache>
                <c:formatCode>0%</c:formatCode>
                <c:ptCount val="4"/>
                <c:pt idx="0">
                  <c:v>0.3144768464492671</c:v>
                </c:pt>
                <c:pt idx="1">
                  <c:v>0.27598825542301092</c:v>
                </c:pt>
                <c:pt idx="2">
                  <c:v>9.8761406078779992E-2</c:v>
                </c:pt>
                <c:pt idx="3">
                  <c:v>0.310773492048942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35649152"/>
        <c:axId val="135680000"/>
      </c:barChart>
      <c:catAx>
        <c:axId val="13564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1502 GW.h</a:t>
                </a:r>
              </a:p>
            </c:rich>
          </c:tx>
          <c:layout>
            <c:manualLayout>
              <c:xMode val="edge"/>
              <c:yMode val="edge"/>
              <c:x val="0.44006664164348719"/>
              <c:y val="0.10381200545094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68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680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8909835440694397E-2"/>
              <c:y val="0.476822415667698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649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PRODUCCIÓN DE ENERGÍA ELÉCTRICA PARA  USO PROPIO</a:t>
            </a:r>
          </a:p>
        </c:rich>
      </c:tx>
      <c:layout>
        <c:manualLayout>
          <c:xMode val="edge"/>
          <c:yMode val="edge"/>
          <c:x val="0.3430597077749668"/>
          <c:y val="2.8369753869625914E-2"/>
        </c:manualLayout>
      </c:layout>
      <c:overlay val="0"/>
      <c:spPr>
        <a:solidFill>
          <a:srgbClr val="003A00"/>
        </a:solidFill>
        <a:ln w="25400"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381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1385267096666158E-2"/>
          <c:y val="0.17017742075175432"/>
          <c:w val="0.89574269907871051"/>
          <c:h val="0.66839435663141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FF">
                    <a:gamma/>
                    <a:shade val="46275"/>
                    <a:invGamma/>
                  </a:srgbClr>
                </a:gs>
                <a:gs pos="5000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effectLst>
              <a:outerShdw blurRad="203200" dist="215900" dir="1200000" sx="96000" sy="96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3500" h="6985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'3.5.2.2 - 3.5.2.3'!$P$4:$P$10</c:f>
              <c:strCache>
                <c:ptCount val="7"/>
                <c:pt idx="0">
                  <c:v>PLUSPETROL NORTE</c:v>
                </c:pt>
                <c:pt idx="1">
                  <c:v>STRATUS ENERGY</c:v>
                </c:pt>
                <c:pt idx="2">
                  <c:v>UNACEM</c:v>
                </c:pt>
                <c:pt idx="3">
                  <c:v>PERÚ LNG</c:v>
                </c:pt>
                <c:pt idx="4">
                  <c:v>PLUSPETROL CORPORATION</c:v>
                </c:pt>
                <c:pt idx="5">
                  <c:v>CHUNGAR</c:v>
                </c:pt>
                <c:pt idx="6">
                  <c:v>OTROS</c:v>
                </c:pt>
              </c:strCache>
            </c:strRef>
          </c:cat>
          <c:val>
            <c:numRef>
              <c:f>'3.5.2.2 - 3.5.2.3'!$Q$4:$Q$10</c:f>
              <c:numCache>
                <c:formatCode>#\ ##0</c:formatCode>
                <c:ptCount val="7"/>
                <c:pt idx="0">
                  <c:v>261.26567700000004</c:v>
                </c:pt>
                <c:pt idx="1">
                  <c:v>260.58035000000001</c:v>
                </c:pt>
                <c:pt idx="2">
                  <c:v>225.36750799999999</c:v>
                </c:pt>
                <c:pt idx="3">
                  <c:v>174.29873999999998</c:v>
                </c:pt>
                <c:pt idx="4">
                  <c:v>172.42114900000001</c:v>
                </c:pt>
                <c:pt idx="5">
                  <c:v>160.55189799999999</c:v>
                </c:pt>
                <c:pt idx="6">
                  <c:v>1276.2772507270442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8476201363418271E-4"/>
                  <c:y val="-2.88967462015694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640421777338404E-3"/>
                  <c:y val="-1.7319796268776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5803713173376959E-3"/>
                  <c:y val="-1.50525548852482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9202501746940033E-3"/>
                  <c:y val="-7.39819922267407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3413496681618969E-3"/>
                  <c:y val="-8.72595566903315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5884595692061966E-3"/>
                  <c:y val="1.59223124247372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2207882728351899E-3"/>
                  <c:y val="-0.21465342255946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'3.5.2.2 - 3.5.2.3'!$P$4:$P$10</c:f>
              <c:strCache>
                <c:ptCount val="7"/>
                <c:pt idx="0">
                  <c:v>PLUSPETROL NORTE</c:v>
                </c:pt>
                <c:pt idx="1">
                  <c:v>STRATUS ENERGY</c:v>
                </c:pt>
                <c:pt idx="2">
                  <c:v>UNACEM</c:v>
                </c:pt>
                <c:pt idx="3">
                  <c:v>PERÚ LNG</c:v>
                </c:pt>
                <c:pt idx="4">
                  <c:v>PLUSPETROL CORPORATION</c:v>
                </c:pt>
                <c:pt idx="5">
                  <c:v>CHUNGAR</c:v>
                </c:pt>
                <c:pt idx="6">
                  <c:v>OTROS</c:v>
                </c:pt>
              </c:strCache>
            </c:strRef>
          </c:cat>
          <c:val>
            <c:numRef>
              <c:f>'3.5.2.2 - 3.5.2.3'!$R$4:$R$10</c:f>
              <c:numCache>
                <c:formatCode>0%</c:formatCode>
                <c:ptCount val="7"/>
                <c:pt idx="0">
                  <c:v>0.10323594943893573</c:v>
                </c:pt>
                <c:pt idx="1">
                  <c:v>0.10296515082377304</c:v>
                </c:pt>
                <c:pt idx="2">
                  <c:v>8.9051225282327992E-2</c:v>
                </c:pt>
                <c:pt idx="3">
                  <c:v>6.8872023744283098E-2</c:v>
                </c:pt>
                <c:pt idx="4">
                  <c:v>6.8130116534087265E-2</c:v>
                </c:pt>
                <c:pt idx="5">
                  <c:v>6.3440126596702423E-2</c:v>
                </c:pt>
                <c:pt idx="6">
                  <c:v>0.50430540757989051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5112576"/>
        <c:axId val="135127040"/>
      </c:barChart>
      <c:catAx>
        <c:axId val="13511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2 531 GW.h</a:t>
                </a:r>
              </a:p>
            </c:rich>
          </c:tx>
          <c:layout>
            <c:manualLayout>
              <c:xMode val="edge"/>
              <c:yMode val="edge"/>
              <c:x val="0.46764107271601324"/>
              <c:y val="0.101578079261562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12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27040"/>
        <c:scaling>
          <c:orientation val="minMax"/>
          <c:max val="145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2116070817197594E-2"/>
              <c:y val="0.432101172741431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112576"/>
        <c:crosses val="autoZero"/>
        <c:crossBetween val="between"/>
        <c:majorUnit val="1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2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PRODUCCIÓN DE ENERGÍA TÉRMICA</a:t>
            </a:r>
          </a:p>
        </c:rich>
      </c:tx>
      <c:layout>
        <c:manualLayout>
          <c:xMode val="edge"/>
          <c:yMode val="edge"/>
          <c:x val="0.40742416386313118"/>
          <c:y val="3.1940900080707144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7.5320660968349495E-2"/>
          <c:y val="0.18735202830873474"/>
          <c:w val="0.90271810211150705"/>
          <c:h val="0.733592816307658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lumMod val="60000"/>
                    <a:lumOff val="40000"/>
                  </a:schemeClr>
                </a:gs>
                <a:gs pos="36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0" scaled="0"/>
            </a:gradFill>
            <a:ln w="9525" cap="flat" cmpd="sng" algn="ctr">
              <a:noFill/>
              <a:prstDash val="solid"/>
            </a:ln>
            <a:effectLst>
              <a:outerShdw blurRad="203200" dist="139700" dir="7200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57150" h="8890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'3.5.2.2 - 3.5.2.3'!$P$76:$P$82</c:f>
              <c:strCache>
                <c:ptCount val="7"/>
                <c:pt idx="0">
                  <c:v>STRATUS ENERGY</c:v>
                </c:pt>
                <c:pt idx="1">
                  <c:v>PERÚ LNG</c:v>
                </c:pt>
                <c:pt idx="2">
                  <c:v>PLUSPETROL CORPORATION</c:v>
                </c:pt>
                <c:pt idx="3">
                  <c:v>CASA GRANDE</c:v>
                </c:pt>
                <c:pt idx="4">
                  <c:v>ILLAPU</c:v>
                </c:pt>
                <c:pt idx="5">
                  <c:v>RELAPASA</c:v>
                </c:pt>
                <c:pt idx="6">
                  <c:v>OTROS</c:v>
                </c:pt>
              </c:strCache>
            </c:strRef>
          </c:cat>
          <c:val>
            <c:numRef>
              <c:f>'3.5.2.2 - 3.5.2.3'!$Q$76:$Q$82</c:f>
              <c:numCache>
                <c:formatCode>#,##0</c:formatCode>
                <c:ptCount val="7"/>
                <c:pt idx="0">
                  <c:v>260.58035000000001</c:v>
                </c:pt>
                <c:pt idx="1">
                  <c:v>174.29873999999998</c:v>
                </c:pt>
                <c:pt idx="2">
                  <c:v>172.42114900000001</c:v>
                </c:pt>
                <c:pt idx="3">
                  <c:v>114.8413</c:v>
                </c:pt>
                <c:pt idx="4">
                  <c:v>100.41969800000001</c:v>
                </c:pt>
                <c:pt idx="5">
                  <c:v>73.402948000000009</c:v>
                </c:pt>
                <c:pt idx="6" formatCode="#\ ##0">
                  <c:v>886.67414527163589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761325827396134E-3"/>
                  <c:y val="-6.4079497106675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36905662090969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2761325827395666E-3"/>
                  <c:y val="-3.49524529672774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3.2039748553337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761325827396134E-3"/>
                  <c:y val="-3.20397485533375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522651654792269E-3"/>
                  <c:y val="-1.16508176557592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0.244667170770942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'3.5.2.2 - 3.5.2.3'!$P$76:$P$82</c:f>
              <c:strCache>
                <c:ptCount val="7"/>
                <c:pt idx="0">
                  <c:v>STRATUS ENERGY</c:v>
                </c:pt>
                <c:pt idx="1">
                  <c:v>PERÚ LNG</c:v>
                </c:pt>
                <c:pt idx="2">
                  <c:v>PLUSPETROL CORPORATION</c:v>
                </c:pt>
                <c:pt idx="3">
                  <c:v>CASA GRANDE</c:v>
                </c:pt>
                <c:pt idx="4">
                  <c:v>ILLAPU</c:v>
                </c:pt>
                <c:pt idx="5">
                  <c:v>RELAPASA</c:v>
                </c:pt>
                <c:pt idx="6">
                  <c:v>OTROS</c:v>
                </c:pt>
              </c:strCache>
            </c:strRef>
          </c:cat>
          <c:val>
            <c:numRef>
              <c:f>'3.5.2.2 - 3.5.2.3'!$R$76:$R$82</c:f>
              <c:numCache>
                <c:formatCode>0%</c:formatCode>
                <c:ptCount val="7"/>
                <c:pt idx="0">
                  <c:v>0.14617679064507333</c:v>
                </c:pt>
                <c:pt idx="1">
                  <c:v>9.7775716498500614E-2</c:v>
                </c:pt>
                <c:pt idx="2">
                  <c:v>9.6722451252199151E-2</c:v>
                </c:pt>
                <c:pt idx="3">
                  <c:v>6.4422097320492727E-2</c:v>
                </c:pt>
                <c:pt idx="4">
                  <c:v>5.633206483599968E-2</c:v>
                </c:pt>
                <c:pt idx="5">
                  <c:v>4.1176578980445779E-2</c:v>
                </c:pt>
                <c:pt idx="6">
                  <c:v>0.49739430046728866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3854720"/>
        <c:axId val="133856640"/>
      </c:barChart>
      <c:catAx>
        <c:axId val="13385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1 783 GW.h</a:t>
                </a:r>
              </a:p>
            </c:rich>
          </c:tx>
          <c:layout>
            <c:manualLayout>
              <c:xMode val="edge"/>
              <c:yMode val="edge"/>
              <c:x val="0.46759175020844101"/>
              <c:y val="9.927362447090727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385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856640"/>
        <c:scaling>
          <c:orientation val="minMax"/>
          <c:max val="9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000" b="1"/>
                  <a:t>GW.h</a:t>
                </a:r>
              </a:p>
            </c:rich>
          </c:tx>
          <c:layout>
            <c:manualLayout>
              <c:xMode val="edge"/>
              <c:yMode val="edge"/>
              <c:x val="7.9460857094855019E-3"/>
              <c:y val="0.451632708432095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3854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PRODUCCIÒN DE ENERGÍA HIDRÁULICA</a:t>
            </a:r>
          </a:p>
        </c:rich>
      </c:tx>
      <c:layout>
        <c:manualLayout>
          <c:xMode val="edge"/>
          <c:yMode val="edge"/>
          <c:x val="0.41238810655022029"/>
          <c:y val="3.1325357558002871E-2"/>
        </c:manualLayout>
      </c:layout>
      <c:overlay val="0"/>
      <c:spPr>
        <a:solidFill>
          <a:srgbClr val="003A00"/>
        </a:solidFill>
        <a:ln w="25400"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7.72217942503374E-2"/>
          <c:y val="0.19277131114847415"/>
          <c:w val="0.90138381300824455"/>
          <c:h val="0.6912372484544012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23000">
                  <a:schemeClr val="accent1">
                    <a:lumMod val="60000"/>
                    <a:lumOff val="40000"/>
                  </a:schemeClr>
                </a:gs>
                <a:gs pos="49000">
                  <a:schemeClr val="accent1">
                    <a:lumMod val="20000"/>
                    <a:lumOff val="80000"/>
                  </a:schemeClr>
                </a:gs>
                <a:gs pos="84000">
                  <a:schemeClr val="accent1">
                    <a:lumMod val="60000"/>
                    <a:lumOff val="40000"/>
                  </a:schemeClr>
                </a:gs>
              </a:gsLst>
              <a:lin ang="0" scaled="0"/>
            </a:gradFill>
            <a:ln w="9525" cap="flat" cmpd="sng" algn="ctr">
              <a:noFill/>
              <a:prstDash val="solid"/>
            </a:ln>
            <a:effectLst>
              <a:outerShdw blurRad="190500" dist="266700" dir="3480000" sx="108000" sy="108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44450" h="11430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'3.5.2.2 - 3.5.2.3'!$P$42:$P$48</c:f>
              <c:strCache>
                <c:ptCount val="7"/>
                <c:pt idx="0">
                  <c:v>UNACEM</c:v>
                </c:pt>
                <c:pt idx="1">
                  <c:v>CHUNGAR</c:v>
                </c:pt>
                <c:pt idx="2">
                  <c:v>HORIZONTE</c:v>
                </c:pt>
                <c:pt idx="3">
                  <c:v>MOROCOCHA</c:v>
                </c:pt>
                <c:pt idx="4">
                  <c:v>BUENAVENTURA</c:v>
                </c:pt>
                <c:pt idx="5">
                  <c:v>SOUTHERN</c:v>
                </c:pt>
                <c:pt idx="6">
                  <c:v>OTROS</c:v>
                </c:pt>
              </c:strCache>
            </c:strRef>
          </c:cat>
          <c:val>
            <c:numRef>
              <c:f>'3.5.2.2 - 3.5.2.3'!$Q$42:$Q$48</c:f>
              <c:numCache>
                <c:formatCode>#,##0</c:formatCode>
                <c:ptCount val="7"/>
                <c:pt idx="0">
                  <c:v>186.718458</c:v>
                </c:pt>
                <c:pt idx="1">
                  <c:v>160.55189799999999</c:v>
                </c:pt>
                <c:pt idx="2">
                  <c:v>72.076740000000001</c:v>
                </c:pt>
                <c:pt idx="3">
                  <c:v>63.705054000000004</c:v>
                </c:pt>
                <c:pt idx="4">
                  <c:v>47.599779999999996</c:v>
                </c:pt>
                <c:pt idx="5">
                  <c:v>40.681751999999996</c:v>
                </c:pt>
                <c:pt idx="6" formatCode="#\ ##0">
                  <c:v>176.79056045540813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0.168715681624134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035087719297731E-3"/>
                  <c:y val="-0.167673655250924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461393817680812E-17"/>
                  <c:y val="-6.77274135913733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035087719298245E-3"/>
                  <c:y val="-5.47624197577712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8926094764470229E-3"/>
                  <c:y val="-3.87234607722227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060612029501312E-16"/>
                  <c:y val="-4.8244992011406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2942954344581266E-3"/>
                  <c:y val="-0.331956782101266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'3.5.2.2 - 3.5.2.3'!$P$42:$P$48</c:f>
              <c:strCache>
                <c:ptCount val="7"/>
                <c:pt idx="0">
                  <c:v>UNACEM</c:v>
                </c:pt>
                <c:pt idx="1">
                  <c:v>CHUNGAR</c:v>
                </c:pt>
                <c:pt idx="2">
                  <c:v>HORIZONTE</c:v>
                </c:pt>
                <c:pt idx="3">
                  <c:v>MOROCOCHA</c:v>
                </c:pt>
                <c:pt idx="4">
                  <c:v>BUENAVENTURA</c:v>
                </c:pt>
                <c:pt idx="5">
                  <c:v>SOUTHERN</c:v>
                </c:pt>
                <c:pt idx="6">
                  <c:v>OTROS</c:v>
                </c:pt>
              </c:strCache>
            </c:strRef>
          </c:cat>
          <c:val>
            <c:numRef>
              <c:f>'3.5.2.2 - 3.5.2.3'!$R$42:$R$48</c:f>
              <c:numCache>
                <c:formatCode>0%</c:formatCode>
                <c:ptCount val="7"/>
                <c:pt idx="0">
                  <c:v>0.24958215147149085</c:v>
                </c:pt>
                <c:pt idx="1">
                  <c:v>0.21460592892038208</c:v>
                </c:pt>
                <c:pt idx="2">
                  <c:v>9.6343275501189402E-2</c:v>
                </c:pt>
                <c:pt idx="3">
                  <c:v>8.5153040611161773E-2</c:v>
                </c:pt>
                <c:pt idx="4">
                  <c:v>6.3625501352253241E-2</c:v>
                </c:pt>
                <c:pt idx="5">
                  <c:v>5.4378336767271419E-2</c:v>
                </c:pt>
                <c:pt idx="6">
                  <c:v>0.23631176537625129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5558272"/>
        <c:axId val="135560192"/>
      </c:barChart>
      <c:catAx>
        <c:axId val="13555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748 GW.h</a:t>
                </a:r>
              </a:p>
            </c:rich>
          </c:tx>
          <c:layout>
            <c:manualLayout>
              <c:xMode val="edge"/>
              <c:yMode val="edge"/>
              <c:x val="0.48094382493918952"/>
              <c:y val="0.102551069231648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56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560192"/>
        <c:scaling>
          <c:orientation val="minMax"/>
          <c:max val="19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000"/>
                  <a:t>GW.h</a:t>
                </a:r>
              </a:p>
            </c:rich>
          </c:tx>
          <c:layout>
            <c:manualLayout>
              <c:xMode val="edge"/>
              <c:yMode val="edge"/>
              <c:x val="1.1692214241608122E-2"/>
              <c:y val="0.47290683903184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558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PRODUCCIÓN DE ENERGÍA ELÉCTRICA 2002, POR ORIGEN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cat>
          <c:val>
            <c:numLit>
              <c:formatCode>General</c:formatCode>
              <c:ptCount val="3"/>
              <c:pt idx="0">
                <c:v>#N/A</c:v>
              </c:pt>
              <c:pt idx="1">
                <c:v>#N/A</c:v>
              </c:pt>
              <c:pt idx="2">
                <c:v>#N/A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196352"/>
        <c:axId val="126198528"/>
        <c:axId val="0"/>
      </c:bar3DChart>
      <c:catAx>
        <c:axId val="12619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21 982 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619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198528"/>
        <c:scaling>
          <c:orientation val="minMax"/>
          <c:max val="1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6196352"/>
        <c:crosses val="autoZero"/>
        <c:crossBetween val="between"/>
        <c:majorUnit val="3000"/>
        <c:min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ctr" rtl="0">
              <a:defRPr lang="es-PE" sz="14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4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EMPRESAS DEL MERCADO ELÉCTRICO CON MAYOR PRODUCCIÓN DE ENERGÍA</a:t>
            </a:r>
          </a:p>
        </c:rich>
      </c:tx>
      <c:layout>
        <c:manualLayout>
          <c:xMode val="edge"/>
          <c:yMode val="edge"/>
          <c:x val="0.28527651162053408"/>
          <c:y val="4.5551502829967748E-2"/>
        </c:manualLayout>
      </c:layout>
      <c:overlay val="0"/>
      <c:spPr>
        <a:solidFill>
          <a:srgbClr val="003A00"/>
        </a:solidFill>
      </c:spPr>
    </c:title>
    <c:autoTitleDeleted val="0"/>
    <c:plotArea>
      <c:layout>
        <c:manualLayout>
          <c:layoutTarget val="inner"/>
          <c:xMode val="edge"/>
          <c:yMode val="edge"/>
          <c:x val="9.102990033222591E-2"/>
          <c:y val="0.13487918533319967"/>
          <c:w val="0.82325581395348835"/>
          <c:h val="0.6997072825509153"/>
        </c:manualLayout>
      </c:layout>
      <c:lineChart>
        <c:grouping val="standard"/>
        <c:varyColors val="0"/>
        <c:ser>
          <c:idx val="0"/>
          <c:order val="0"/>
          <c:tx>
            <c:strRef>
              <c:f>'3.5.3.1.1 GRAF'!$C$52</c:f>
              <c:strCache>
                <c:ptCount val="1"/>
                <c:pt idx="0">
                  <c:v>Kallpa Generación S.A.</c:v>
                </c:pt>
              </c:strCache>
            </c:strRef>
          </c:tx>
          <c:cat>
            <c:strRef>
              <c:f>'3.5.3.1.1 GRAF'!$D$51:$O$51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'3.5.3.1.1 GRAF'!$D$52:$O$52</c:f>
              <c:numCache>
                <c:formatCode>#,##0.00</c:formatCode>
                <c:ptCount val="12"/>
                <c:pt idx="0">
                  <c:v>698.8180319999999</c:v>
                </c:pt>
                <c:pt idx="1">
                  <c:v>799.79759100000001</c:v>
                </c:pt>
                <c:pt idx="2">
                  <c:v>771.11426000000006</c:v>
                </c:pt>
                <c:pt idx="3">
                  <c:v>656.25707499999999</c:v>
                </c:pt>
                <c:pt idx="4">
                  <c:v>636.27779799999996</c:v>
                </c:pt>
                <c:pt idx="5">
                  <c:v>786.85846699999991</c:v>
                </c:pt>
                <c:pt idx="6">
                  <c:v>648.89763800000003</c:v>
                </c:pt>
                <c:pt idx="7">
                  <c:v>657.63195799999994</c:v>
                </c:pt>
                <c:pt idx="8">
                  <c:v>652.72241400000007</c:v>
                </c:pt>
                <c:pt idx="9">
                  <c:v>582.23253999999997</c:v>
                </c:pt>
                <c:pt idx="10">
                  <c:v>304.50291099999993</c:v>
                </c:pt>
                <c:pt idx="11">
                  <c:v>432.10283199999998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'3.5.3.1.1 GRAF'!$C$53</c:f>
              <c:strCache>
                <c:ptCount val="1"/>
                <c:pt idx="0">
                  <c:v>Electroperú S. A.</c:v>
                </c:pt>
              </c:strCache>
            </c:strRef>
          </c:tx>
          <c:cat>
            <c:strRef>
              <c:f>'3.5.3.1.1 GRAF'!$D$51:$O$51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'3.5.3.1.1 GRAF'!$D$53:$O$53</c:f>
              <c:numCache>
                <c:formatCode>#,##0.00</c:formatCode>
                <c:ptCount val="12"/>
                <c:pt idx="0">
                  <c:v>622.871037</c:v>
                </c:pt>
                <c:pt idx="1">
                  <c:v>554.16592299999991</c:v>
                </c:pt>
                <c:pt idx="2">
                  <c:v>387.71907200000004</c:v>
                </c:pt>
                <c:pt idx="3">
                  <c:v>596.20805500000006</c:v>
                </c:pt>
                <c:pt idx="4">
                  <c:v>614.79351100000008</c:v>
                </c:pt>
                <c:pt idx="5">
                  <c:v>598.12826600000005</c:v>
                </c:pt>
                <c:pt idx="6">
                  <c:v>616.81774400000006</c:v>
                </c:pt>
                <c:pt idx="7">
                  <c:v>597.16368</c:v>
                </c:pt>
                <c:pt idx="8">
                  <c:v>533.19888500000002</c:v>
                </c:pt>
                <c:pt idx="9">
                  <c:v>628.97198299999991</c:v>
                </c:pt>
                <c:pt idx="10">
                  <c:v>603.30652000000009</c:v>
                </c:pt>
                <c:pt idx="11">
                  <c:v>556.389769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'3.5.3.1.1 GRAF'!$C$54</c:f>
              <c:strCache>
                <c:ptCount val="1"/>
                <c:pt idx="0">
                  <c:v>Enel Generación Perú S.A.A.</c:v>
                </c:pt>
              </c:strCache>
            </c:strRef>
          </c:tx>
          <c:cat>
            <c:strRef>
              <c:f>'3.5.3.1.1 GRAF'!$D$51:$O$51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'3.5.3.1.1 GRAF'!$D$54:$O$54</c:f>
              <c:numCache>
                <c:formatCode>#,##0.00</c:formatCode>
                <c:ptCount val="12"/>
                <c:pt idx="0">
                  <c:v>590.982798</c:v>
                </c:pt>
                <c:pt idx="1">
                  <c:v>475.94147699999996</c:v>
                </c:pt>
                <c:pt idx="2">
                  <c:v>592.85454099999993</c:v>
                </c:pt>
                <c:pt idx="3">
                  <c:v>433.1532400000001</c:v>
                </c:pt>
                <c:pt idx="4">
                  <c:v>581.84097299999996</c:v>
                </c:pt>
                <c:pt idx="5">
                  <c:v>544.871174</c:v>
                </c:pt>
                <c:pt idx="6">
                  <c:v>542.10341900000003</c:v>
                </c:pt>
                <c:pt idx="7">
                  <c:v>514.67846799999995</c:v>
                </c:pt>
                <c:pt idx="8">
                  <c:v>556.10076200000003</c:v>
                </c:pt>
                <c:pt idx="9">
                  <c:v>515.00275599999998</c:v>
                </c:pt>
                <c:pt idx="10">
                  <c:v>476.54828699999996</c:v>
                </c:pt>
                <c:pt idx="11">
                  <c:v>558.68097899999998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'3.5.3.1.1 GRAF'!$C$55</c:f>
              <c:strCache>
                <c:ptCount val="1"/>
                <c:pt idx="0">
                  <c:v>ENGIE EnergÍa Perú S.A.</c:v>
                </c:pt>
              </c:strCache>
            </c:strRef>
          </c:tx>
          <c:cat>
            <c:strRef>
              <c:f>'3.5.3.1.1 GRAF'!$D$51:$O$51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'3.5.3.1.1 GRAF'!$D$55:$O$55</c:f>
              <c:numCache>
                <c:formatCode>#,##0.00</c:formatCode>
                <c:ptCount val="12"/>
                <c:pt idx="0">
                  <c:v>303.47931600000004</c:v>
                </c:pt>
                <c:pt idx="1">
                  <c:v>222.48350400000004</c:v>
                </c:pt>
                <c:pt idx="2">
                  <c:v>207.28874699999997</c:v>
                </c:pt>
                <c:pt idx="3">
                  <c:v>196.12275200000005</c:v>
                </c:pt>
                <c:pt idx="4">
                  <c:v>253.21687</c:v>
                </c:pt>
                <c:pt idx="5">
                  <c:v>403.38102599999996</c:v>
                </c:pt>
                <c:pt idx="6">
                  <c:v>638.24097500000005</c:v>
                </c:pt>
                <c:pt idx="7">
                  <c:v>669.88341900000012</c:v>
                </c:pt>
                <c:pt idx="8">
                  <c:v>673.08989500000007</c:v>
                </c:pt>
                <c:pt idx="9">
                  <c:v>544.468344</c:v>
                </c:pt>
                <c:pt idx="10">
                  <c:v>600.75359200000003</c:v>
                </c:pt>
                <c:pt idx="11">
                  <c:v>621.24845600000003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'3.5.3.1.1 GRAF'!$C$56</c:f>
              <c:strCache>
                <c:ptCount val="1"/>
                <c:pt idx="0">
                  <c:v>Fénix Power Perú S.A.</c:v>
                </c:pt>
              </c:strCache>
            </c:strRef>
          </c:tx>
          <c:cat>
            <c:strRef>
              <c:f>'3.5.3.1.1 GRAF'!$D$51:$O$51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'3.5.3.1.1 GRAF'!$D$56:$O$56</c:f>
              <c:numCache>
                <c:formatCode>#,##0.00</c:formatCode>
                <c:ptCount val="12"/>
                <c:pt idx="0">
                  <c:v>192.78223700000001</c:v>
                </c:pt>
                <c:pt idx="1">
                  <c:v>66.095460000000003</c:v>
                </c:pt>
                <c:pt idx="2">
                  <c:v>345.63725900000003</c:v>
                </c:pt>
                <c:pt idx="3">
                  <c:v>338.99315100000001</c:v>
                </c:pt>
                <c:pt idx="4">
                  <c:v>365.878469</c:v>
                </c:pt>
                <c:pt idx="5">
                  <c:v>297.50506200000001</c:v>
                </c:pt>
                <c:pt idx="6">
                  <c:v>333.97551300000003</c:v>
                </c:pt>
                <c:pt idx="7">
                  <c:v>388.934394</c:v>
                </c:pt>
                <c:pt idx="8">
                  <c:v>397.68801899999994</c:v>
                </c:pt>
                <c:pt idx="9">
                  <c:v>397.15761699999996</c:v>
                </c:pt>
                <c:pt idx="10">
                  <c:v>385.974087</c:v>
                </c:pt>
                <c:pt idx="11">
                  <c:v>402.90432099999998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'3.5.3.1.1 GRAF'!$C$57</c:f>
              <c:strCache>
                <c:ptCount val="1"/>
                <c:pt idx="0">
                  <c:v>Empresa de Generación Huallaga S.A.</c:v>
                </c:pt>
              </c:strCache>
            </c:strRef>
          </c:tx>
          <c:cat>
            <c:strRef>
              <c:f>'3.5.3.1.1 GRAF'!$D$51:$O$51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'3.5.3.1.1 GRAF'!$D$57:$O$57</c:f>
              <c:numCache>
                <c:formatCode>#,##0.00</c:formatCode>
                <c:ptCount val="12"/>
                <c:pt idx="0">
                  <c:v>292.20980100000003</c:v>
                </c:pt>
                <c:pt idx="1">
                  <c:v>277.38072199999993</c:v>
                </c:pt>
                <c:pt idx="2">
                  <c:v>309.201009</c:v>
                </c:pt>
                <c:pt idx="3">
                  <c:v>306.96132600000004</c:v>
                </c:pt>
                <c:pt idx="4">
                  <c:v>212.73477799999998</c:v>
                </c:pt>
                <c:pt idx="5">
                  <c:v>136.13808700000001</c:v>
                </c:pt>
                <c:pt idx="6">
                  <c:v>81.005480999999989</c:v>
                </c:pt>
                <c:pt idx="7">
                  <c:v>81.841409999999996</c:v>
                </c:pt>
                <c:pt idx="8">
                  <c:v>50.138633999999996</c:v>
                </c:pt>
                <c:pt idx="9">
                  <c:v>207.48678100000001</c:v>
                </c:pt>
                <c:pt idx="10">
                  <c:v>268.032464</c:v>
                </c:pt>
                <c:pt idx="11">
                  <c:v>244.794061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44896"/>
        <c:axId val="135763072"/>
      </c:lineChart>
      <c:catAx>
        <c:axId val="13574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35763072"/>
        <c:crosses val="autoZero"/>
        <c:auto val="1"/>
        <c:lblAlgn val="ctr"/>
        <c:lblOffset val="100"/>
        <c:tickMarkSkip val="1"/>
        <c:noMultiLvlLbl val="0"/>
      </c:catAx>
      <c:valAx>
        <c:axId val="135763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3.2517165354330704E-2"/>
              <c:y val="0.4492027954337032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35744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01025371828521"/>
          <c:y val="0.8959152515574107"/>
          <c:w val="0.69698729658792646"/>
          <c:h val="9.0225468804351228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4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EMPRESAS CON MAYOR PRODUCCIÓN PARA USO PROPIO</a:t>
            </a:r>
          </a:p>
        </c:rich>
      </c:tx>
      <c:layout>
        <c:manualLayout>
          <c:xMode val="edge"/>
          <c:yMode val="edge"/>
          <c:x val="0.33391243771699769"/>
          <c:y val="3.8080788681902566E-2"/>
        </c:manualLayout>
      </c:layout>
      <c:overlay val="0"/>
      <c:spPr>
        <a:solidFill>
          <a:srgbClr val="003A00"/>
        </a:solidFill>
        <a:scene3d>
          <a:camera prst="orthographicFront"/>
          <a:lightRig rig="threePt" dir="t"/>
        </a:scene3d>
        <a:sp3d prstMaterial="plastic">
          <a:bevelT w="635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5.399065158469929E-2"/>
          <c:y val="0.12615339749198018"/>
          <c:w val="0.91001634482616334"/>
          <c:h val="0.73859476914979127"/>
        </c:manualLayout>
      </c:layout>
      <c:lineChart>
        <c:grouping val="standard"/>
        <c:varyColors val="0"/>
        <c:ser>
          <c:idx val="0"/>
          <c:order val="0"/>
          <c:tx>
            <c:strRef>
              <c:f>'3.5.3.1.3'!$A$62</c:f>
              <c:strCache>
                <c:ptCount val="1"/>
                <c:pt idx="0">
                  <c:v>PLUSPETROL NORTE</c:v>
                </c:pt>
              </c:strCache>
            </c:strRef>
          </c:tx>
          <c:cat>
            <c:strRef>
              <c:f>'3.5.3.1.3'!$B$61:$M$61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'3.5.3.1.3'!$B$62:$M$62</c:f>
              <c:numCache>
                <c:formatCode>#,##0.00</c:formatCode>
                <c:ptCount val="12"/>
                <c:pt idx="0">
                  <c:v>20.975696000000003</c:v>
                </c:pt>
                <c:pt idx="1">
                  <c:v>20.024231</c:v>
                </c:pt>
                <c:pt idx="2">
                  <c:v>21.589336000000003</c:v>
                </c:pt>
                <c:pt idx="3">
                  <c:v>20.964413</c:v>
                </c:pt>
                <c:pt idx="4">
                  <c:v>22.281547</c:v>
                </c:pt>
                <c:pt idx="5">
                  <c:v>21.512813000000001</c:v>
                </c:pt>
                <c:pt idx="6">
                  <c:v>22.262288000000002</c:v>
                </c:pt>
                <c:pt idx="7">
                  <c:v>23.080754000000002</c:v>
                </c:pt>
                <c:pt idx="8">
                  <c:v>22.480090000000004</c:v>
                </c:pt>
                <c:pt idx="9">
                  <c:v>23.020575999999998</c:v>
                </c:pt>
                <c:pt idx="10">
                  <c:v>21.507230999999997</c:v>
                </c:pt>
                <c:pt idx="11">
                  <c:v>21.566701999999996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'3.5.3.1.3'!$A$63</c:f>
              <c:strCache>
                <c:ptCount val="1"/>
                <c:pt idx="0">
                  <c:v>STRATUS ENERGY</c:v>
                </c:pt>
              </c:strCache>
            </c:strRef>
          </c:tx>
          <c:cat>
            <c:strRef>
              <c:f>'3.5.3.1.3'!$B$61:$M$61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'3.5.3.1.3'!$B$63:$M$63</c:f>
              <c:numCache>
                <c:formatCode>#,##0.00</c:formatCode>
                <c:ptCount val="12"/>
                <c:pt idx="0">
                  <c:v>27.52018</c:v>
                </c:pt>
                <c:pt idx="1">
                  <c:v>25.505490000000002</c:v>
                </c:pt>
                <c:pt idx="2">
                  <c:v>28.798669999999998</c:v>
                </c:pt>
                <c:pt idx="3">
                  <c:v>28.934859999999997</c:v>
                </c:pt>
                <c:pt idx="4">
                  <c:v>30.495339999999999</c:v>
                </c:pt>
                <c:pt idx="5">
                  <c:v>8.855830000000001</c:v>
                </c:pt>
                <c:pt idx="6">
                  <c:v>3.30131</c:v>
                </c:pt>
                <c:pt idx="7">
                  <c:v>3.1322299999999998</c:v>
                </c:pt>
                <c:pt idx="8">
                  <c:v>28.980760000000004</c:v>
                </c:pt>
                <c:pt idx="9">
                  <c:v>32.837499999999999</c:v>
                </c:pt>
                <c:pt idx="10">
                  <c:v>31.712539999999997</c:v>
                </c:pt>
                <c:pt idx="11">
                  <c:v>10.50564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'3.5.3.1.3'!$A$64</c:f>
              <c:strCache>
                <c:ptCount val="1"/>
                <c:pt idx="0">
                  <c:v>UNACEM</c:v>
                </c:pt>
              </c:strCache>
            </c:strRef>
          </c:tx>
          <c:cat>
            <c:strRef>
              <c:f>'3.5.3.1.3'!$B$61:$M$61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'3.5.3.1.3'!$B$64:$M$64</c:f>
              <c:numCache>
                <c:formatCode>#,##0.00</c:formatCode>
                <c:ptCount val="12"/>
                <c:pt idx="0">
                  <c:v>20.725898000000001</c:v>
                </c:pt>
                <c:pt idx="1">
                  <c:v>19.004019999999997</c:v>
                </c:pt>
                <c:pt idx="2">
                  <c:v>20.990326999999997</c:v>
                </c:pt>
                <c:pt idx="3">
                  <c:v>20.692875999999998</c:v>
                </c:pt>
                <c:pt idx="4">
                  <c:v>21.131944000000001</c:v>
                </c:pt>
                <c:pt idx="5">
                  <c:v>20.061401</c:v>
                </c:pt>
                <c:pt idx="6">
                  <c:v>18.724494</c:v>
                </c:pt>
                <c:pt idx="7">
                  <c:v>16.010225000000002</c:v>
                </c:pt>
                <c:pt idx="8">
                  <c:v>14.213545</c:v>
                </c:pt>
                <c:pt idx="9">
                  <c:v>15.924277999999999</c:v>
                </c:pt>
                <c:pt idx="10">
                  <c:v>21.227368999999999</c:v>
                </c:pt>
                <c:pt idx="11">
                  <c:v>16.661131000000001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'3.5.3.1.3'!$A$65</c:f>
              <c:strCache>
                <c:ptCount val="1"/>
                <c:pt idx="0">
                  <c:v>PERÚ LNG</c:v>
                </c:pt>
              </c:strCache>
            </c:strRef>
          </c:tx>
          <c:cat>
            <c:strRef>
              <c:f>'3.5.3.1.3'!$B$61:$M$61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'3.5.3.1.3'!$B$65:$M$65</c:f>
              <c:numCache>
                <c:formatCode>#,##0.00</c:formatCode>
                <c:ptCount val="12"/>
                <c:pt idx="0">
                  <c:v>15.99156</c:v>
                </c:pt>
                <c:pt idx="1">
                  <c:v>10.49869</c:v>
                </c:pt>
                <c:pt idx="2">
                  <c:v>14.14372</c:v>
                </c:pt>
                <c:pt idx="3">
                  <c:v>19.299700000000001</c:v>
                </c:pt>
                <c:pt idx="4">
                  <c:v>16.010999999999999</c:v>
                </c:pt>
                <c:pt idx="5">
                  <c:v>11.793940000000001</c:v>
                </c:pt>
                <c:pt idx="6">
                  <c:v>12.49075</c:v>
                </c:pt>
                <c:pt idx="7">
                  <c:v>7.548</c:v>
                </c:pt>
                <c:pt idx="8">
                  <c:v>11.108090000000001</c:v>
                </c:pt>
                <c:pt idx="9">
                  <c:v>12.770250000000001</c:v>
                </c:pt>
                <c:pt idx="10">
                  <c:v>19.535730000000001</c:v>
                </c:pt>
                <c:pt idx="11">
                  <c:v>23.107310000000002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'3.5.3.1.3'!$A$66</c:f>
              <c:strCache>
                <c:ptCount val="1"/>
                <c:pt idx="0">
                  <c:v>PLUSPETROL CORPORATION</c:v>
                </c:pt>
              </c:strCache>
            </c:strRef>
          </c:tx>
          <c:cat>
            <c:strRef>
              <c:f>'3.5.3.1.3'!$B$61:$M$61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'3.5.3.1.3'!$B$66:$M$66</c:f>
              <c:numCache>
                <c:formatCode>#,##0.00</c:formatCode>
                <c:ptCount val="12"/>
                <c:pt idx="0">
                  <c:v>15.194782</c:v>
                </c:pt>
                <c:pt idx="1">
                  <c:v>10.551202</c:v>
                </c:pt>
                <c:pt idx="2">
                  <c:v>15.046253</c:v>
                </c:pt>
                <c:pt idx="3">
                  <c:v>15.184529000000001</c:v>
                </c:pt>
                <c:pt idx="4">
                  <c:v>15.869023000000002</c:v>
                </c:pt>
                <c:pt idx="5">
                  <c:v>15.247707999999999</c:v>
                </c:pt>
                <c:pt idx="6">
                  <c:v>13.792708999999999</c:v>
                </c:pt>
                <c:pt idx="7">
                  <c:v>11.569774000000001</c:v>
                </c:pt>
                <c:pt idx="8">
                  <c:v>14.806861</c:v>
                </c:pt>
                <c:pt idx="9">
                  <c:v>14.876802000000001</c:v>
                </c:pt>
                <c:pt idx="10">
                  <c:v>15.072204000000001</c:v>
                </c:pt>
                <c:pt idx="11">
                  <c:v>15.209302000000001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'3.5.3.1.3'!$A$67</c:f>
              <c:strCache>
                <c:ptCount val="1"/>
                <c:pt idx="0">
                  <c:v>CHUNGAR</c:v>
                </c:pt>
              </c:strCache>
            </c:strRef>
          </c:tx>
          <c:cat>
            <c:strRef>
              <c:f>'3.5.3.1.3'!$B$61:$M$61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'3.5.3.1.3'!$B$67:$M$67</c:f>
              <c:numCache>
                <c:formatCode>#,##0.00</c:formatCode>
                <c:ptCount val="12"/>
                <c:pt idx="0">
                  <c:v>14.019007999999999</c:v>
                </c:pt>
                <c:pt idx="1">
                  <c:v>13.033189999999999</c:v>
                </c:pt>
                <c:pt idx="2">
                  <c:v>15.438923000000001</c:v>
                </c:pt>
                <c:pt idx="3">
                  <c:v>14.393359</c:v>
                </c:pt>
                <c:pt idx="4">
                  <c:v>14.404342</c:v>
                </c:pt>
                <c:pt idx="5">
                  <c:v>11.461542</c:v>
                </c:pt>
                <c:pt idx="6">
                  <c:v>11.093602000000001</c:v>
                </c:pt>
                <c:pt idx="7">
                  <c:v>11.828032999999998</c:v>
                </c:pt>
                <c:pt idx="8">
                  <c:v>12.489197000000001</c:v>
                </c:pt>
                <c:pt idx="9">
                  <c:v>14.402626999999999</c:v>
                </c:pt>
                <c:pt idx="10">
                  <c:v>13.722988999999998</c:v>
                </c:pt>
                <c:pt idx="11">
                  <c:v>14.265086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94880"/>
        <c:axId val="135266304"/>
      </c:lineChart>
      <c:catAx>
        <c:axId val="1351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3526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266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PE" sz="1100">
                    <a:latin typeface="Arial" panose="020B0604020202020204" pitchFamily="34" charset="0"/>
                    <a:cs typeface="Arial" panose="020B0604020202020204" pitchFamily="34" charset="0"/>
                  </a:rPr>
                  <a:t>GW.h</a:t>
                </a:r>
              </a:p>
            </c:rich>
          </c:tx>
          <c:layout>
            <c:manualLayout>
              <c:xMode val="edge"/>
              <c:yMode val="edge"/>
              <c:x val="7.1488551783578215E-3"/>
              <c:y val="0.4776978284218537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3519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15657667204744"/>
          <c:y val="0.93525179856115104"/>
          <c:w val="0.83489893575509633"/>
          <c:h val="4.3165467625899234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lang="es-MX" sz="1400" b="1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400" b="1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PRODUCCIÓN MENSUAL DE ENERGÍA ELÉCTRICA - ORIGEN HIDRÁULICO
EMPRESAS REPRESENTATIVAS DEL MERCADO ELÉCTRICO</a:t>
            </a:r>
          </a:p>
        </c:rich>
      </c:tx>
      <c:layout>
        <c:manualLayout>
          <c:xMode val="edge"/>
          <c:yMode val="edge"/>
          <c:x val="0.23911577555268645"/>
          <c:y val="3.9930575152094423E-2"/>
        </c:manualLayout>
      </c:layout>
      <c:overlay val="0"/>
      <c:spPr>
        <a:solidFill>
          <a:srgbClr val="003A00"/>
        </a:solidFill>
        <a:scene3d>
          <a:camera prst="orthographicFront"/>
          <a:lightRig rig="threePt" dir="t"/>
        </a:scene3d>
        <a:sp3d prstMaterial="plastic">
          <a:bevelT w="82550" h="101600"/>
        </a:sp3d>
      </c:spPr>
    </c:title>
    <c:autoTitleDeleted val="0"/>
    <c:plotArea>
      <c:layout>
        <c:manualLayout>
          <c:layoutTarget val="inner"/>
          <c:xMode val="edge"/>
          <c:yMode val="edge"/>
          <c:x val="7.284249496060885E-2"/>
          <c:y val="0.17150215945113689"/>
          <c:w val="0.86554452317325881"/>
          <c:h val="0.71025083788416266"/>
        </c:manualLayout>
      </c:layout>
      <c:lineChart>
        <c:grouping val="standard"/>
        <c:varyColors val="0"/>
        <c:ser>
          <c:idx val="0"/>
          <c:order val="0"/>
          <c:tx>
            <c:strRef>
              <c:f>'3.5.3.2.1 Graf'!$S$23</c:f>
              <c:strCache>
                <c:ptCount val="1"/>
                <c:pt idx="0">
                  <c:v>ELP</c:v>
                </c:pt>
              </c:strCache>
            </c:strRef>
          </c:tx>
          <c:cat>
            <c:strRef>
              <c:f>'3.5.3.2.1 Graf'!$T$22:$AE$22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Graf'!$T$23:$AE$23</c:f>
              <c:numCache>
                <c:formatCode>_(* #,##0.00_);_(* \(#,##0.00\);_(* "-"??_);_(@_)</c:formatCode>
                <c:ptCount val="12"/>
                <c:pt idx="0">
                  <c:v>622.871037</c:v>
                </c:pt>
                <c:pt idx="1">
                  <c:v>552.89314999999999</c:v>
                </c:pt>
                <c:pt idx="2">
                  <c:v>387.59777100000002</c:v>
                </c:pt>
                <c:pt idx="3">
                  <c:v>596.19469800000002</c:v>
                </c:pt>
                <c:pt idx="4">
                  <c:v>614.77533600000004</c:v>
                </c:pt>
                <c:pt idx="5">
                  <c:v>598.12826600000005</c:v>
                </c:pt>
                <c:pt idx="6">
                  <c:v>616.24782100000004</c:v>
                </c:pt>
                <c:pt idx="7">
                  <c:v>596.72364400000004</c:v>
                </c:pt>
                <c:pt idx="8">
                  <c:v>533.19888500000002</c:v>
                </c:pt>
                <c:pt idx="9">
                  <c:v>628.94552899999996</c:v>
                </c:pt>
                <c:pt idx="10">
                  <c:v>603.1087500000001</c:v>
                </c:pt>
                <c:pt idx="11">
                  <c:v>556.389769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'3.5.3.2.1 Graf'!$S$24</c:f>
              <c:strCache>
                <c:ptCount val="1"/>
                <c:pt idx="0">
                  <c:v>KALLPA</c:v>
                </c:pt>
              </c:strCache>
            </c:strRef>
          </c:tx>
          <c:cat>
            <c:strRef>
              <c:f>'3.5.3.2.1 Graf'!$T$22:$AE$22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Graf'!$T$24:$AE$24</c:f>
              <c:numCache>
                <c:formatCode>_(* #,##0.00_);_(* \(#,##0.00\);_(* "-"??_);_(@_)</c:formatCode>
                <c:ptCount val="12"/>
                <c:pt idx="0">
                  <c:v>384.025237</c:v>
                </c:pt>
                <c:pt idx="1">
                  <c:v>358.38274100000001</c:v>
                </c:pt>
                <c:pt idx="2">
                  <c:v>316.47952800000002</c:v>
                </c:pt>
                <c:pt idx="3">
                  <c:v>372.06890499999997</c:v>
                </c:pt>
                <c:pt idx="4">
                  <c:v>320.83437400000003</c:v>
                </c:pt>
                <c:pt idx="5">
                  <c:v>229.10647299999997</c:v>
                </c:pt>
                <c:pt idx="6">
                  <c:v>220.57763899999998</c:v>
                </c:pt>
                <c:pt idx="7">
                  <c:v>242.76994200000001</c:v>
                </c:pt>
                <c:pt idx="8">
                  <c:v>172.76470900000001</c:v>
                </c:pt>
                <c:pt idx="9">
                  <c:v>269.07741299999998</c:v>
                </c:pt>
                <c:pt idx="10">
                  <c:v>269.73685899999998</c:v>
                </c:pt>
                <c:pt idx="11">
                  <c:v>182.77299699999998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'3.5.3.2.1 Graf'!$S$25</c:f>
              <c:strCache>
                <c:ptCount val="1"/>
                <c:pt idx="0">
                  <c:v>ENEL PERU</c:v>
                </c:pt>
              </c:strCache>
            </c:strRef>
          </c:tx>
          <c:cat>
            <c:strRef>
              <c:f>'3.5.3.2.1 Graf'!$T$22:$AE$22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Graf'!$T$25:$AE$25</c:f>
              <c:numCache>
                <c:formatCode>_(* #,##0.00_);_(* \(#,##0.00\);_(* "-"??_);_(@_)</c:formatCode>
                <c:ptCount val="12"/>
                <c:pt idx="0">
                  <c:v>224.92549200000002</c:v>
                </c:pt>
                <c:pt idx="1">
                  <c:v>218.71358699999999</c:v>
                </c:pt>
                <c:pt idx="2">
                  <c:v>305.12916300000001</c:v>
                </c:pt>
                <c:pt idx="3">
                  <c:v>273.13518900000003</c:v>
                </c:pt>
                <c:pt idx="4">
                  <c:v>229.27612299999996</c:v>
                </c:pt>
                <c:pt idx="5">
                  <c:v>185.64146600000001</c:v>
                </c:pt>
                <c:pt idx="6">
                  <c:v>210.81756000000001</c:v>
                </c:pt>
                <c:pt idx="7">
                  <c:v>199.42613499999999</c:v>
                </c:pt>
                <c:pt idx="8">
                  <c:v>188.27196599999999</c:v>
                </c:pt>
                <c:pt idx="9">
                  <c:v>204.288544</c:v>
                </c:pt>
                <c:pt idx="10">
                  <c:v>199.86075700000001</c:v>
                </c:pt>
                <c:pt idx="11">
                  <c:v>209.98565099999999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'3.5.3.2.1 Graf'!$S$26</c:f>
              <c:strCache>
                <c:ptCount val="1"/>
                <c:pt idx="0">
                  <c:v>EGEHUALLAGA</c:v>
                </c:pt>
              </c:strCache>
            </c:strRef>
          </c:tx>
          <c:cat>
            <c:strRef>
              <c:f>'3.5.3.2.1 Graf'!$T$22:$AE$22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Graf'!$T$26:$AE$26</c:f>
              <c:numCache>
                <c:formatCode>_(* #,##0.00_);_(* \(#,##0.00\);_(* "-"??_);_(@_)</c:formatCode>
                <c:ptCount val="12"/>
                <c:pt idx="0">
                  <c:v>292.20980100000003</c:v>
                </c:pt>
                <c:pt idx="1">
                  <c:v>277.38072199999993</c:v>
                </c:pt>
                <c:pt idx="2">
                  <c:v>309.201009</c:v>
                </c:pt>
                <c:pt idx="3">
                  <c:v>306.96132600000004</c:v>
                </c:pt>
                <c:pt idx="4">
                  <c:v>212.73477799999998</c:v>
                </c:pt>
                <c:pt idx="5">
                  <c:v>136.13808700000001</c:v>
                </c:pt>
                <c:pt idx="6">
                  <c:v>81.005480999999989</c:v>
                </c:pt>
                <c:pt idx="7">
                  <c:v>81.841409999999996</c:v>
                </c:pt>
                <c:pt idx="8">
                  <c:v>50.138633999999996</c:v>
                </c:pt>
                <c:pt idx="9">
                  <c:v>207.48678100000001</c:v>
                </c:pt>
                <c:pt idx="10">
                  <c:v>268.032464</c:v>
                </c:pt>
                <c:pt idx="11">
                  <c:v>244.794061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'3.5.3.2.1 Graf'!$S$27</c:f>
              <c:strCache>
                <c:ptCount val="1"/>
                <c:pt idx="0">
                  <c:v>STATKRAFT </c:v>
                </c:pt>
              </c:strCache>
            </c:strRef>
          </c:tx>
          <c:cat>
            <c:strRef>
              <c:f>'3.5.3.2.1 Graf'!$T$22:$AE$22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Graf'!$T$27:$AE$27</c:f>
              <c:numCache>
                <c:formatCode>_(* #,##0.00_);_(* \(#,##0.00\);_(* "-"??_);_(@_)</c:formatCode>
                <c:ptCount val="12"/>
                <c:pt idx="0">
                  <c:v>228.428054</c:v>
                </c:pt>
                <c:pt idx="1">
                  <c:v>242.604557</c:v>
                </c:pt>
                <c:pt idx="2">
                  <c:v>262.04188399999998</c:v>
                </c:pt>
                <c:pt idx="3">
                  <c:v>256.06948800000004</c:v>
                </c:pt>
                <c:pt idx="4">
                  <c:v>226.23906200000002</c:v>
                </c:pt>
                <c:pt idx="5">
                  <c:v>168.53192799999997</c:v>
                </c:pt>
                <c:pt idx="6">
                  <c:v>159.53309899999999</c:v>
                </c:pt>
                <c:pt idx="7">
                  <c:v>142.928428</c:v>
                </c:pt>
                <c:pt idx="8">
                  <c:v>125.84359400000001</c:v>
                </c:pt>
                <c:pt idx="9">
                  <c:v>187.43257499999999</c:v>
                </c:pt>
                <c:pt idx="10">
                  <c:v>191.566226</c:v>
                </c:pt>
                <c:pt idx="11">
                  <c:v>200.31608400000002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'3.5.3.2.1 Graf'!$S$28</c:f>
              <c:strCache>
                <c:ptCount val="1"/>
                <c:pt idx="0">
                  <c:v>ORAZUL</c:v>
                </c:pt>
              </c:strCache>
            </c:strRef>
          </c:tx>
          <c:cat>
            <c:strRef>
              <c:f>'3.5.3.2.1 Graf'!$T$22:$AE$22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Graf'!$T$28:$AE$28</c:f>
              <c:numCache>
                <c:formatCode>_(* #,##0.00_);_(* \(#,##0.00\);_(* "-"??_);_(@_)</c:formatCode>
                <c:ptCount val="12"/>
                <c:pt idx="0">
                  <c:v>238.84287499999999</c:v>
                </c:pt>
                <c:pt idx="1">
                  <c:v>227.83383499999997</c:v>
                </c:pt>
                <c:pt idx="2">
                  <c:v>253.162104</c:v>
                </c:pt>
                <c:pt idx="3">
                  <c:v>245.52694799999995</c:v>
                </c:pt>
                <c:pt idx="4">
                  <c:v>212.35128599999999</c:v>
                </c:pt>
                <c:pt idx="5">
                  <c:v>127.26680300000001</c:v>
                </c:pt>
                <c:pt idx="6">
                  <c:v>88.898846999999989</c:v>
                </c:pt>
                <c:pt idx="7">
                  <c:v>69.015509000000009</c:v>
                </c:pt>
                <c:pt idx="8">
                  <c:v>65.488061999999999</c:v>
                </c:pt>
                <c:pt idx="9">
                  <c:v>124.662904</c:v>
                </c:pt>
                <c:pt idx="10">
                  <c:v>227.88581299999996</c:v>
                </c:pt>
                <c:pt idx="11">
                  <c:v>218.02166500000001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82688"/>
        <c:axId val="128084224"/>
      </c:lineChart>
      <c:catAx>
        <c:axId val="128082688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2808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084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MX" sz="1200">
                    <a:latin typeface="Arial" panose="020B0604020202020204" pitchFamily="34" charset="0"/>
                    <a:cs typeface="Arial" panose="020B0604020202020204" pitchFamily="34" charset="0"/>
                  </a:rPr>
                  <a:t>GW.h</a:t>
                </a:r>
              </a:p>
            </c:rich>
          </c:tx>
          <c:layout>
            <c:manualLayout>
              <c:xMode val="edge"/>
              <c:yMode val="edge"/>
              <c:x val="1.5835286599027339E-2"/>
              <c:y val="0.5138897637795275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2808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4006485818645238E-2"/>
          <c:y val="0.91871946314999209"/>
          <c:w val="0.92453766511118229"/>
          <c:h val="7.064694370702182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 alignWithMargins="0"/>
    <c:pageMargins b="0.59055118110236227" l="0.78740157480314965" r="0.59055118110236227" t="0.59055118110236227" header="0" footer="0"/>
    <c:pageSetup paperSize="9"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lang="es-MX" sz="1400" b="1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400" b="1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PRODUCCIÓN MENSUAL  DE ENERGÍA ELÉCTRICA  - ORIGEN TÉRMICO
EMPRESAS REPRESENTATIVAS DEL MERCADO ELÉCTRICO</a:t>
            </a:r>
          </a:p>
        </c:rich>
      </c:tx>
      <c:layout>
        <c:manualLayout>
          <c:xMode val="edge"/>
          <c:yMode val="edge"/>
          <c:x val="0.26323985028096497"/>
          <c:y val="2.587725484393754E-2"/>
        </c:manualLayout>
      </c:layout>
      <c:overlay val="0"/>
      <c:spPr>
        <a:solidFill>
          <a:srgbClr val="003A00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82550" h="63500"/>
        </a:sp3d>
      </c:spPr>
    </c:title>
    <c:autoTitleDeleted val="0"/>
    <c:plotArea>
      <c:layout>
        <c:manualLayout>
          <c:layoutTarget val="inner"/>
          <c:xMode val="edge"/>
          <c:yMode val="edge"/>
          <c:x val="7.532829079570974E-2"/>
          <c:y val="0.14313969108344463"/>
          <c:w val="0.88942669957870124"/>
          <c:h val="0.71911773349756292"/>
        </c:manualLayout>
      </c:layout>
      <c:lineChart>
        <c:grouping val="standard"/>
        <c:varyColors val="0"/>
        <c:ser>
          <c:idx val="0"/>
          <c:order val="0"/>
          <c:tx>
            <c:strRef>
              <c:f>'3.5.3.2.1 Graf'!$S$57</c:f>
              <c:strCache>
                <c:ptCount val="1"/>
                <c:pt idx="0">
                  <c:v>KALLPA</c:v>
                </c:pt>
              </c:strCache>
            </c:strRef>
          </c:tx>
          <c:cat>
            <c:strRef>
              <c:f>'3.5.3.2.1 Graf'!$T$56:$AE$56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Graf'!$T$57:$AE$57</c:f>
              <c:numCache>
                <c:formatCode>_(* #,##0.00_);_(* \(#,##0.00\);_(* "-"??_);_(@_)</c:formatCode>
                <c:ptCount val="12"/>
                <c:pt idx="0">
                  <c:v>314.79279500000001</c:v>
                </c:pt>
                <c:pt idx="1">
                  <c:v>441.41485</c:v>
                </c:pt>
                <c:pt idx="2">
                  <c:v>454.63473200000004</c:v>
                </c:pt>
                <c:pt idx="3">
                  <c:v>284.18817000000001</c:v>
                </c:pt>
                <c:pt idx="4">
                  <c:v>315.44342399999999</c:v>
                </c:pt>
                <c:pt idx="5">
                  <c:v>557.75199399999997</c:v>
                </c:pt>
                <c:pt idx="6">
                  <c:v>428.319999</c:v>
                </c:pt>
                <c:pt idx="7">
                  <c:v>414.86201599999993</c:v>
                </c:pt>
                <c:pt idx="8">
                  <c:v>479.95770500000003</c:v>
                </c:pt>
                <c:pt idx="9">
                  <c:v>313.15512699999999</c:v>
                </c:pt>
                <c:pt idx="10">
                  <c:v>34.766052000000002</c:v>
                </c:pt>
                <c:pt idx="11">
                  <c:v>249.329835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'3.5.3.2.1 Graf'!$S$58</c:f>
              <c:strCache>
                <c:ptCount val="1"/>
                <c:pt idx="0">
                  <c:v>FÉNIX POWER</c:v>
                </c:pt>
              </c:strCache>
            </c:strRef>
          </c:tx>
          <c:cat>
            <c:strRef>
              <c:f>'3.5.3.2.1 Graf'!$T$56:$AE$56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Graf'!$T$58:$AE$58</c:f>
              <c:numCache>
                <c:formatCode>_(* #,##0.00_);_(* \(#,##0.00\);_(* "-"??_);_(@_)</c:formatCode>
                <c:ptCount val="12"/>
                <c:pt idx="0">
                  <c:v>192.78223700000001</c:v>
                </c:pt>
                <c:pt idx="1">
                  <c:v>66.095459999999989</c:v>
                </c:pt>
                <c:pt idx="2">
                  <c:v>345.63725900000003</c:v>
                </c:pt>
                <c:pt idx="3">
                  <c:v>338.99315100000001</c:v>
                </c:pt>
                <c:pt idx="4">
                  <c:v>365.878469</c:v>
                </c:pt>
                <c:pt idx="5">
                  <c:v>297.50506200000001</c:v>
                </c:pt>
                <c:pt idx="6">
                  <c:v>333.97551300000003</c:v>
                </c:pt>
                <c:pt idx="7">
                  <c:v>388.934394</c:v>
                </c:pt>
                <c:pt idx="8">
                  <c:v>397.68801899999994</c:v>
                </c:pt>
                <c:pt idx="9">
                  <c:v>397.15761700000002</c:v>
                </c:pt>
                <c:pt idx="10">
                  <c:v>385.974087</c:v>
                </c:pt>
                <c:pt idx="11">
                  <c:v>402.90432099999998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'3.5.3.2.1 Graf'!$S$59</c:f>
              <c:strCache>
                <c:ptCount val="1"/>
                <c:pt idx="0">
                  <c:v>ENGIE PERU</c:v>
                </c:pt>
              </c:strCache>
            </c:strRef>
          </c:tx>
          <c:cat>
            <c:strRef>
              <c:f>'3.5.3.2.1 Graf'!$T$56:$AE$56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Graf'!$T$59:$AE$59</c:f>
              <c:numCache>
                <c:formatCode>_(* #,##0.00_);_(* \(#,##0.00\);_(* "-"??_);_(@_)</c:formatCode>
                <c:ptCount val="12"/>
                <c:pt idx="0">
                  <c:v>150.46048999999999</c:v>
                </c:pt>
                <c:pt idx="1">
                  <c:v>89.466311000000005</c:v>
                </c:pt>
                <c:pt idx="2">
                  <c:v>23.805615</c:v>
                </c:pt>
                <c:pt idx="3">
                  <c:v>36.797458999999996</c:v>
                </c:pt>
                <c:pt idx="4">
                  <c:v>121.26908</c:v>
                </c:pt>
                <c:pt idx="5">
                  <c:v>312.68311599999998</c:v>
                </c:pt>
                <c:pt idx="6">
                  <c:v>552.23085800000001</c:v>
                </c:pt>
                <c:pt idx="7">
                  <c:v>584.95691299999999</c:v>
                </c:pt>
                <c:pt idx="8">
                  <c:v>609.68118099999992</c:v>
                </c:pt>
                <c:pt idx="9">
                  <c:v>417.75714199999999</c:v>
                </c:pt>
                <c:pt idx="10">
                  <c:v>451.92504499999995</c:v>
                </c:pt>
                <c:pt idx="11">
                  <c:v>486.876149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'3.5.3.2.1 Graf'!$S$60</c:f>
              <c:strCache>
                <c:ptCount val="1"/>
                <c:pt idx="0">
                  <c:v>ENEL PERU</c:v>
                </c:pt>
              </c:strCache>
            </c:strRef>
          </c:tx>
          <c:cat>
            <c:strRef>
              <c:f>'3.5.3.2.1 Graf'!$T$56:$AE$56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Graf'!$T$60:$AE$60</c:f>
              <c:numCache>
                <c:formatCode>_(* #,##0.00_);_(* \(#,##0.00\);_(* "-"??_);_(@_)</c:formatCode>
                <c:ptCount val="12"/>
                <c:pt idx="0">
                  <c:v>366.05730600000004</c:v>
                </c:pt>
                <c:pt idx="1">
                  <c:v>257.22789</c:v>
                </c:pt>
                <c:pt idx="2">
                  <c:v>287.72537799999998</c:v>
                </c:pt>
                <c:pt idx="3">
                  <c:v>160.01805099999999</c:v>
                </c:pt>
                <c:pt idx="4">
                  <c:v>352.56484999999998</c:v>
                </c:pt>
                <c:pt idx="5">
                  <c:v>359.22970800000002</c:v>
                </c:pt>
                <c:pt idx="6">
                  <c:v>331.2858589999999</c:v>
                </c:pt>
                <c:pt idx="7">
                  <c:v>315.25233299999996</c:v>
                </c:pt>
                <c:pt idx="8">
                  <c:v>367.82879600000001</c:v>
                </c:pt>
                <c:pt idx="9">
                  <c:v>310.71421200000003</c:v>
                </c:pt>
                <c:pt idx="10">
                  <c:v>276.68753000000004</c:v>
                </c:pt>
                <c:pt idx="11">
                  <c:v>348.69532800000002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'3.5.3.2.1 Graf'!$S$61</c:f>
              <c:strCache>
                <c:ptCount val="1"/>
                <c:pt idx="0">
                  <c:v>TERMOCHILCA</c:v>
                </c:pt>
              </c:strCache>
            </c:strRef>
          </c:tx>
          <c:cat>
            <c:strRef>
              <c:f>'3.5.3.2.1 Graf'!$T$56:$AE$56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Graf'!$T$61:$AE$61</c:f>
              <c:numCache>
                <c:formatCode>_(* #,##0.00_);_(* \(#,##0.00\);_(* "-"??_);_(@_)</c:formatCode>
                <c:ptCount val="12"/>
                <c:pt idx="0">
                  <c:v>19.479588</c:v>
                </c:pt>
                <c:pt idx="1">
                  <c:v>30.925196</c:v>
                </c:pt>
                <c:pt idx="2">
                  <c:v>67.620661999999996</c:v>
                </c:pt>
                <c:pt idx="3">
                  <c:v>124.977119</c:v>
                </c:pt>
                <c:pt idx="4">
                  <c:v>177.391741</c:v>
                </c:pt>
                <c:pt idx="5">
                  <c:v>209.36334500000001</c:v>
                </c:pt>
                <c:pt idx="6">
                  <c:v>193.17047200000002</c:v>
                </c:pt>
                <c:pt idx="7">
                  <c:v>148.13096400000001</c:v>
                </c:pt>
                <c:pt idx="8">
                  <c:v>210.44338200000001</c:v>
                </c:pt>
                <c:pt idx="9">
                  <c:v>210.783252</c:v>
                </c:pt>
                <c:pt idx="10">
                  <c:v>206.55981</c:v>
                </c:pt>
                <c:pt idx="11">
                  <c:v>192.85535000000002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'3.5.3.2.1 Graf'!$S$62</c:f>
              <c:strCache>
                <c:ptCount val="1"/>
                <c:pt idx="0">
                  <c:v>ENEL PIURA</c:v>
                </c:pt>
              </c:strCache>
            </c:strRef>
          </c:tx>
          <c:cat>
            <c:strRef>
              <c:f>'3.5.3.2.1 Graf'!$T$56:$AE$56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Graf'!$T$62:$AE$62</c:f>
              <c:numCache>
                <c:formatCode>_(* #,##0.00_);_(* \(#,##0.00\);_(* "-"??_);_(@_)</c:formatCode>
                <c:ptCount val="12"/>
                <c:pt idx="0">
                  <c:v>44.653599999999997</c:v>
                </c:pt>
                <c:pt idx="1">
                  <c:v>40.139849999999996</c:v>
                </c:pt>
                <c:pt idx="2">
                  <c:v>30.632149999999999</c:v>
                </c:pt>
                <c:pt idx="3">
                  <c:v>26.75966</c:v>
                </c:pt>
                <c:pt idx="4">
                  <c:v>46.920590000000004</c:v>
                </c:pt>
                <c:pt idx="5">
                  <c:v>32.516359999999999</c:v>
                </c:pt>
                <c:pt idx="6">
                  <c:v>70.669870000000003</c:v>
                </c:pt>
                <c:pt idx="7">
                  <c:v>69.072630000000004</c:v>
                </c:pt>
                <c:pt idx="8">
                  <c:v>64.839849999999998</c:v>
                </c:pt>
                <c:pt idx="9">
                  <c:v>60.860230000000008</c:v>
                </c:pt>
                <c:pt idx="10">
                  <c:v>58.713180000000001</c:v>
                </c:pt>
                <c:pt idx="11">
                  <c:v>62.424169999999997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16992"/>
        <c:axId val="133726976"/>
      </c:lineChart>
      <c:catAx>
        <c:axId val="13371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3372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726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MX" sz="1200">
                    <a:latin typeface="Arial" panose="020B0604020202020204" pitchFamily="34" charset="0"/>
                    <a:cs typeface="Arial" panose="020B0604020202020204" pitchFamily="34" charset="0"/>
                  </a:rPr>
                  <a:t>GW.h</a:t>
                </a:r>
              </a:p>
            </c:rich>
          </c:tx>
          <c:layout>
            <c:manualLayout>
              <c:xMode val="edge"/>
              <c:yMode val="edge"/>
              <c:x val="2.2816682554288831E-2"/>
              <c:y val="0.4550363571417478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33716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9377287337510575E-2"/>
          <c:y val="0.92136901901346846"/>
          <c:w val="0.83845942149319852"/>
          <c:h val="5.75539300191026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4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PRODUCCIÓN MENSUAL  DE ENERGÍA ELÉCTRICA  </a:t>
            </a:r>
          </a:p>
          <a:p>
            <a:pPr>
              <a:defRPr sz="14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4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ORIGEN  -  RECURSOS ENERGÉTICOS RENOVABLES   ( RER*)</a:t>
            </a:r>
          </a:p>
        </c:rich>
      </c:tx>
      <c:layout>
        <c:manualLayout>
          <c:xMode val="edge"/>
          <c:yMode val="edge"/>
          <c:x val="0.30685783241405534"/>
          <c:y val="5.6841416906691873E-2"/>
        </c:manualLayout>
      </c:layout>
      <c:overlay val="0"/>
      <c:spPr>
        <a:solidFill>
          <a:srgbClr val="003A00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88900" h="114300"/>
        </a:sp3d>
      </c:spPr>
    </c:title>
    <c:autoTitleDeleted val="0"/>
    <c:plotArea>
      <c:layout>
        <c:manualLayout>
          <c:layoutTarget val="inner"/>
          <c:xMode val="edge"/>
          <c:yMode val="edge"/>
          <c:x val="7.532829079570974E-2"/>
          <c:y val="0.18705052398069005"/>
          <c:w val="0.88942669957870124"/>
          <c:h val="0.60791420293724263"/>
        </c:manualLayout>
      </c:layout>
      <c:lineChart>
        <c:grouping val="standard"/>
        <c:varyColors val="0"/>
        <c:ser>
          <c:idx val="0"/>
          <c:order val="0"/>
          <c:tx>
            <c:strRef>
              <c:f>'3.5.3.2.1 Graf'!$S$100</c:f>
              <c:strCache>
                <c:ptCount val="1"/>
                <c:pt idx="0">
                  <c:v>Mini Hidro &lt; 20 MW</c:v>
                </c:pt>
              </c:strCache>
            </c:strRef>
          </c:tx>
          <c:marker>
            <c:spPr>
              <a:solidFill>
                <a:schemeClr val="accent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plastic"/>
            </c:spPr>
          </c:marker>
          <c:cat>
            <c:strRef>
              <c:f>'3.5.3.2.1 Graf'!$T$99:$AE$99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Graf'!$T$100:$AE$100</c:f>
              <c:numCache>
                <c:formatCode>_(* #,##0.00_);_(* \(#,##0.00\);_(* "-"??_);_(@_)</c:formatCode>
                <c:ptCount val="12"/>
                <c:pt idx="0">
                  <c:v>127.61560299999996</c:v>
                </c:pt>
                <c:pt idx="1">
                  <c:v>129.95319950000001</c:v>
                </c:pt>
                <c:pt idx="2">
                  <c:v>148.05262300000001</c:v>
                </c:pt>
                <c:pt idx="3">
                  <c:v>148.73805899999999</c:v>
                </c:pt>
                <c:pt idx="4">
                  <c:v>123.200245</c:v>
                </c:pt>
                <c:pt idx="5">
                  <c:v>107.34804899999999</c:v>
                </c:pt>
                <c:pt idx="6">
                  <c:v>84.667756550000007</c:v>
                </c:pt>
                <c:pt idx="7">
                  <c:v>104.26447950000001</c:v>
                </c:pt>
                <c:pt idx="8">
                  <c:v>93.421158707500012</c:v>
                </c:pt>
                <c:pt idx="9">
                  <c:v>121.26537039</c:v>
                </c:pt>
                <c:pt idx="10">
                  <c:v>154.62159525750002</c:v>
                </c:pt>
                <c:pt idx="11">
                  <c:v>154.83064766000007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'3.5.3.2.1 Graf'!$S$101</c:f>
              <c:strCache>
                <c:ptCount val="1"/>
                <c:pt idx="0">
                  <c:v>Bagazo y Biogas</c:v>
                </c:pt>
              </c:strCache>
            </c:strRef>
          </c:tx>
          <c:spPr>
            <a:ln w="31750" cap="rnd"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 w="12700">
                <a:noFill/>
              </a:ln>
              <a:scene3d>
                <a:camera prst="orthographicFront"/>
                <a:lightRig rig="threePt" dir="t"/>
              </a:scene3d>
              <a:sp3d prstMaterial="plastic">
                <a:bevelT w="31750"/>
              </a:sp3d>
            </c:spPr>
          </c:marker>
          <c:cat>
            <c:strRef>
              <c:f>'3.5.3.2.1 Graf'!$T$99:$AE$99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Graf'!$T$101:$AE$101</c:f>
              <c:numCache>
                <c:formatCode>_(* #,##0.00_);_(* \(#,##0.00\);_(* "-"??_);_(@_)</c:formatCode>
                <c:ptCount val="12"/>
                <c:pt idx="0">
                  <c:v>15.684236</c:v>
                </c:pt>
                <c:pt idx="1">
                  <c:v>14.672862000000002</c:v>
                </c:pt>
                <c:pt idx="2">
                  <c:v>13.707727999999999</c:v>
                </c:pt>
                <c:pt idx="3">
                  <c:v>16.200654</c:v>
                </c:pt>
                <c:pt idx="4">
                  <c:v>17.727094999999998</c:v>
                </c:pt>
                <c:pt idx="5">
                  <c:v>16.590313000000002</c:v>
                </c:pt>
                <c:pt idx="6">
                  <c:v>17.461214949999999</c:v>
                </c:pt>
                <c:pt idx="7">
                  <c:v>15.267505</c:v>
                </c:pt>
                <c:pt idx="8">
                  <c:v>20.384731000000002</c:v>
                </c:pt>
                <c:pt idx="9">
                  <c:v>20.569946999999999</c:v>
                </c:pt>
                <c:pt idx="10">
                  <c:v>20.338289</c:v>
                </c:pt>
                <c:pt idx="11">
                  <c:v>22.412140000000001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'3.5.3.2.1 Graf'!$S$102</c:f>
              <c:strCache>
                <c:ptCount val="1"/>
                <c:pt idx="0">
                  <c:v>Solar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</c:spPr>
          </c:marker>
          <c:cat>
            <c:strRef>
              <c:f>'3.5.3.2.1 Graf'!$T$99:$AE$99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Graf'!$T$102:$AE$102</c:f>
              <c:numCache>
                <c:formatCode>_(* #,##0.00_);_(* \(#,##0.00\);_(* "-"??_);_(@_)</c:formatCode>
                <c:ptCount val="12"/>
                <c:pt idx="0">
                  <c:v>59.678420000000003</c:v>
                </c:pt>
                <c:pt idx="1">
                  <c:v>46.20253000000001</c:v>
                </c:pt>
                <c:pt idx="2">
                  <c:v>62.188945999999994</c:v>
                </c:pt>
                <c:pt idx="3">
                  <c:v>58.187171000000006</c:v>
                </c:pt>
                <c:pt idx="4">
                  <c:v>57.919946000000003</c:v>
                </c:pt>
                <c:pt idx="5">
                  <c:v>46.715845999999999</c:v>
                </c:pt>
                <c:pt idx="6">
                  <c:v>49.377727999999998</c:v>
                </c:pt>
                <c:pt idx="7">
                  <c:v>65.067644999999999</c:v>
                </c:pt>
                <c:pt idx="8">
                  <c:v>71.77097599999999</c:v>
                </c:pt>
                <c:pt idx="9">
                  <c:v>74.919142999999977</c:v>
                </c:pt>
                <c:pt idx="10">
                  <c:v>76.712832000000006</c:v>
                </c:pt>
                <c:pt idx="11">
                  <c:v>76.659357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'3.5.3.2.1 Graf'!$S$103</c:f>
              <c:strCache>
                <c:ptCount val="1"/>
                <c:pt idx="0">
                  <c:v>Eólica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cat>
            <c:strRef>
              <c:f>'3.5.3.2.1 Graf'!$T$99:$AE$99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'3.5.3.2.1 Graf'!$T$103:$AE$103</c:f>
              <c:numCache>
                <c:formatCode>_(* #,##0.00_);_(* \(#,##0.00\);_(* "-"??_);_(@_)</c:formatCode>
                <c:ptCount val="12"/>
                <c:pt idx="0">
                  <c:v>88.012743999999998</c:v>
                </c:pt>
                <c:pt idx="1">
                  <c:v>62.858243999999992</c:v>
                </c:pt>
                <c:pt idx="2">
                  <c:v>122.24382499999999</c:v>
                </c:pt>
                <c:pt idx="3">
                  <c:v>115.618554</c:v>
                </c:pt>
                <c:pt idx="4">
                  <c:v>144.15069700000001</c:v>
                </c:pt>
                <c:pt idx="5">
                  <c:v>129.164525</c:v>
                </c:pt>
                <c:pt idx="6">
                  <c:v>130.88808901666664</c:v>
                </c:pt>
                <c:pt idx="7">
                  <c:v>134.98356333333334</c:v>
                </c:pt>
                <c:pt idx="8">
                  <c:v>142.37948400000002</c:v>
                </c:pt>
                <c:pt idx="9">
                  <c:v>150.37418046666667</c:v>
                </c:pt>
                <c:pt idx="10">
                  <c:v>139.97803553333333</c:v>
                </c:pt>
                <c:pt idx="11">
                  <c:v>140.55982646666666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28832"/>
        <c:axId val="135939200"/>
      </c:lineChart>
      <c:catAx>
        <c:axId val="13592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3593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939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PE" sz="1200">
                    <a:latin typeface="Arial" panose="020B0604020202020204" pitchFamily="34" charset="0"/>
                    <a:cs typeface="Arial" panose="020B0604020202020204" pitchFamily="34" charset="0"/>
                  </a:rPr>
                  <a:t>GW.h</a:t>
                </a:r>
              </a:p>
            </c:rich>
          </c:tx>
          <c:layout>
            <c:manualLayout>
              <c:xMode val="edge"/>
              <c:yMode val="edge"/>
              <c:x val="2.2816682554288831E-2"/>
              <c:y val="0.455036308456912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35928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83492852406745"/>
          <c:y val="0.88669145688612261"/>
          <c:w val="0.67933679738598107"/>
          <c:h val="5.7553972231387251E-2"/>
        </c:manualLayout>
      </c:layout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lang="es-PE" sz="135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35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PRODUCCIÓN MENSUAL DE ENERGÍA ELÉCTRICA - ORIGEN TÉRMICO
EMPRESAS REPRESENTATIVAS - USO PROPIO</a:t>
            </a:r>
          </a:p>
        </c:rich>
      </c:tx>
      <c:layout>
        <c:manualLayout>
          <c:xMode val="edge"/>
          <c:yMode val="edge"/>
          <c:x val="0.25314133081194523"/>
          <c:y val="2.1514880610723909E-2"/>
        </c:manualLayout>
      </c:layout>
      <c:overlay val="0"/>
      <c:spPr>
        <a:solidFill>
          <a:srgbClr val="003A00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69850" h="101600"/>
        </a:sp3d>
      </c:spPr>
    </c:title>
    <c:autoTitleDeleted val="0"/>
    <c:plotArea>
      <c:layout>
        <c:manualLayout>
          <c:layoutTarget val="inner"/>
          <c:xMode val="edge"/>
          <c:yMode val="edge"/>
          <c:x val="5.9558173066549841E-2"/>
          <c:y val="0.11952881603932561"/>
          <c:w val="0.91066367850143948"/>
          <c:h val="0.73737494965105099"/>
        </c:manualLayout>
      </c:layout>
      <c:lineChart>
        <c:grouping val="standard"/>
        <c:varyColors val="0"/>
        <c:ser>
          <c:idx val="0"/>
          <c:order val="0"/>
          <c:tx>
            <c:strRef>
              <c:f>'3.5.3.2.2 Graf'!$S$55</c:f>
              <c:strCache>
                <c:ptCount val="1"/>
                <c:pt idx="0">
                  <c:v>PLUSPETROL NORTE</c:v>
                </c:pt>
              </c:strCache>
            </c:strRef>
          </c:tx>
          <c:cat>
            <c:strRef>
              <c:f>'3.5.3.2.2 Graf'!$T$54:$AE$54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'3.5.3.2.2 Graf'!$T$55:$AE$55</c:f>
              <c:numCache>
                <c:formatCode>#,##0.00</c:formatCode>
                <c:ptCount val="12"/>
                <c:pt idx="0">
                  <c:v>20.975696000000003</c:v>
                </c:pt>
                <c:pt idx="1">
                  <c:v>20.024231</c:v>
                </c:pt>
                <c:pt idx="2">
                  <c:v>21.589336000000003</c:v>
                </c:pt>
                <c:pt idx="3">
                  <c:v>20.964413</c:v>
                </c:pt>
                <c:pt idx="4">
                  <c:v>22.281547</c:v>
                </c:pt>
                <c:pt idx="5">
                  <c:v>21.512813000000001</c:v>
                </c:pt>
                <c:pt idx="6">
                  <c:v>22.262288000000002</c:v>
                </c:pt>
                <c:pt idx="7">
                  <c:v>23.080754000000002</c:v>
                </c:pt>
                <c:pt idx="8">
                  <c:v>22.480090000000004</c:v>
                </c:pt>
                <c:pt idx="9">
                  <c:v>23.020575999999998</c:v>
                </c:pt>
                <c:pt idx="10">
                  <c:v>21.507230999999997</c:v>
                </c:pt>
                <c:pt idx="11">
                  <c:v>21.566701999999996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'3.5.3.2.2 Graf'!$S$56</c:f>
              <c:strCache>
                <c:ptCount val="1"/>
                <c:pt idx="0">
                  <c:v>STRATUS ENERGY</c:v>
                </c:pt>
              </c:strCache>
            </c:strRef>
          </c:tx>
          <c:cat>
            <c:strRef>
              <c:f>'3.5.3.2.2 Graf'!$T$54:$AE$54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'3.5.3.2.2 Graf'!$T$56:$AE$56</c:f>
              <c:numCache>
                <c:formatCode>#,##0.00</c:formatCode>
                <c:ptCount val="12"/>
                <c:pt idx="0">
                  <c:v>27.52018</c:v>
                </c:pt>
                <c:pt idx="1">
                  <c:v>25.505490000000002</c:v>
                </c:pt>
                <c:pt idx="2">
                  <c:v>28.798669999999998</c:v>
                </c:pt>
                <c:pt idx="3">
                  <c:v>28.934859999999997</c:v>
                </c:pt>
                <c:pt idx="4">
                  <c:v>30.495339999999999</c:v>
                </c:pt>
                <c:pt idx="5">
                  <c:v>8.855830000000001</c:v>
                </c:pt>
                <c:pt idx="6">
                  <c:v>3.30131</c:v>
                </c:pt>
                <c:pt idx="7">
                  <c:v>3.1322299999999998</c:v>
                </c:pt>
                <c:pt idx="8">
                  <c:v>28.980760000000004</c:v>
                </c:pt>
                <c:pt idx="9">
                  <c:v>32.837499999999999</c:v>
                </c:pt>
                <c:pt idx="10">
                  <c:v>31.712539999999997</c:v>
                </c:pt>
                <c:pt idx="11">
                  <c:v>10.50564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'3.5.3.2.2 Graf'!$S$57</c:f>
              <c:strCache>
                <c:ptCount val="1"/>
                <c:pt idx="0">
                  <c:v>PERÚ LNG</c:v>
                </c:pt>
              </c:strCache>
            </c:strRef>
          </c:tx>
          <c:cat>
            <c:strRef>
              <c:f>'3.5.3.2.2 Graf'!$T$54:$AE$54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'3.5.3.2.2 Graf'!$T$57:$AE$57</c:f>
              <c:numCache>
                <c:formatCode>#,##0.00</c:formatCode>
                <c:ptCount val="12"/>
                <c:pt idx="0">
                  <c:v>15.99156</c:v>
                </c:pt>
                <c:pt idx="1">
                  <c:v>10.49869</c:v>
                </c:pt>
                <c:pt idx="2">
                  <c:v>14.14372</c:v>
                </c:pt>
                <c:pt idx="3">
                  <c:v>19.299700000000001</c:v>
                </c:pt>
                <c:pt idx="4">
                  <c:v>16.010999999999999</c:v>
                </c:pt>
                <c:pt idx="5">
                  <c:v>11.793940000000001</c:v>
                </c:pt>
                <c:pt idx="6">
                  <c:v>12.49075</c:v>
                </c:pt>
                <c:pt idx="7">
                  <c:v>7.548</c:v>
                </c:pt>
                <c:pt idx="8">
                  <c:v>11.108090000000001</c:v>
                </c:pt>
                <c:pt idx="9">
                  <c:v>12.770250000000001</c:v>
                </c:pt>
                <c:pt idx="10">
                  <c:v>19.535730000000001</c:v>
                </c:pt>
                <c:pt idx="11">
                  <c:v>23.107310000000002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'3.5.3.2.2 Graf'!$S$58</c:f>
              <c:strCache>
                <c:ptCount val="1"/>
                <c:pt idx="0">
                  <c:v>PLUSPETROL CORPORATION</c:v>
                </c:pt>
              </c:strCache>
            </c:strRef>
          </c:tx>
          <c:cat>
            <c:strRef>
              <c:f>'3.5.3.2.2 Graf'!$T$54:$AE$54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'3.5.3.2.2 Graf'!$T$58:$AE$58</c:f>
              <c:numCache>
                <c:formatCode>#,##0.00</c:formatCode>
                <c:ptCount val="12"/>
                <c:pt idx="0">
                  <c:v>15.194782</c:v>
                </c:pt>
                <c:pt idx="1">
                  <c:v>10.551202</c:v>
                </c:pt>
                <c:pt idx="2">
                  <c:v>15.046253</c:v>
                </c:pt>
                <c:pt idx="3">
                  <c:v>15.184529000000001</c:v>
                </c:pt>
                <c:pt idx="4">
                  <c:v>15.869023000000002</c:v>
                </c:pt>
                <c:pt idx="5">
                  <c:v>15.247707999999999</c:v>
                </c:pt>
                <c:pt idx="6">
                  <c:v>13.792708999999999</c:v>
                </c:pt>
                <c:pt idx="7">
                  <c:v>11.569774000000001</c:v>
                </c:pt>
                <c:pt idx="8">
                  <c:v>14.806861</c:v>
                </c:pt>
                <c:pt idx="9">
                  <c:v>14.876802000000001</c:v>
                </c:pt>
                <c:pt idx="10">
                  <c:v>15.072204000000001</c:v>
                </c:pt>
                <c:pt idx="11">
                  <c:v>15.209302000000001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'3.5.3.2.2 Graf'!$S$59</c:f>
              <c:strCache>
                <c:ptCount val="1"/>
                <c:pt idx="0">
                  <c:v>CASA GRANDE</c:v>
                </c:pt>
              </c:strCache>
            </c:strRef>
          </c:tx>
          <c:marker>
            <c:symbol val="circle"/>
            <c:size val="7"/>
          </c:marker>
          <c:cat>
            <c:strRef>
              <c:f>'3.5.3.2.2 Graf'!$T$54:$AE$54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'3.5.3.2.2 Graf'!$T$59:$AE$59</c:f>
              <c:numCache>
                <c:formatCode>#,##0.00</c:formatCode>
                <c:ptCount val="12"/>
                <c:pt idx="0">
                  <c:v>12.069100000000001</c:v>
                </c:pt>
                <c:pt idx="1">
                  <c:v>4.1136999999999997</c:v>
                </c:pt>
                <c:pt idx="2">
                  <c:v>3.9359999999999999</c:v>
                </c:pt>
                <c:pt idx="3">
                  <c:v>12.1934</c:v>
                </c:pt>
                <c:pt idx="4">
                  <c:v>12.472200000000001</c:v>
                </c:pt>
                <c:pt idx="5">
                  <c:v>10.2439</c:v>
                </c:pt>
                <c:pt idx="6">
                  <c:v>6.5883000000000003</c:v>
                </c:pt>
                <c:pt idx="7">
                  <c:v>9.4999000000000002</c:v>
                </c:pt>
                <c:pt idx="8">
                  <c:v>9.4931000000000001</c:v>
                </c:pt>
                <c:pt idx="9">
                  <c:v>8.4335000000000004</c:v>
                </c:pt>
                <c:pt idx="10">
                  <c:v>12.480799999999999</c:v>
                </c:pt>
                <c:pt idx="11">
                  <c:v>13.317399999999999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68832"/>
        <c:axId val="138570368"/>
      </c:lineChart>
      <c:catAx>
        <c:axId val="1385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3857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57036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PE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GW.h</a:t>
                </a:r>
              </a:p>
            </c:rich>
          </c:tx>
          <c:layout>
            <c:manualLayout>
              <c:xMode val="edge"/>
              <c:yMode val="edge"/>
              <c:x val="4.8354935669338971E-3"/>
              <c:y val="0.446128698933209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38568832"/>
        <c:crosses val="autoZero"/>
        <c:crossBetween val="between"/>
        <c:majorUnit val="2.5"/>
      </c:valAx>
    </c:plotArea>
    <c:legend>
      <c:legendPos val="r"/>
      <c:layout>
        <c:manualLayout>
          <c:xMode val="edge"/>
          <c:yMode val="edge"/>
          <c:x val="6.2440027909051017E-2"/>
          <c:y val="0.92946459113318403"/>
          <c:w val="0.90586049702044957"/>
          <c:h val="4.7138099507108899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lang="es-PE" sz="135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35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PRODUCCIÓN MENSUAL DE ENERGÍA ELÉCTRICA - ORIGEN HIDRAÚLICO 
EMPRESAS REPRESENTATIVAS - USO PROPIO</a:t>
            </a:r>
          </a:p>
        </c:rich>
      </c:tx>
      <c:layout>
        <c:manualLayout>
          <c:xMode val="edge"/>
          <c:yMode val="edge"/>
          <c:x val="0.23369668846040645"/>
          <c:y val="2.7586103834500896E-2"/>
        </c:manualLayout>
      </c:layout>
      <c:overlay val="0"/>
      <c:spPr>
        <a:solidFill>
          <a:srgbClr val="003A00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69850" h="63500"/>
        </a:sp3d>
      </c:spPr>
    </c:title>
    <c:autoTitleDeleted val="0"/>
    <c:plotArea>
      <c:layout>
        <c:manualLayout>
          <c:layoutTarget val="inner"/>
          <c:xMode val="edge"/>
          <c:yMode val="edge"/>
          <c:x val="7.6775467838792133E-2"/>
          <c:y val="0.14655184751468844"/>
          <c:w val="0.89347450697394348"/>
          <c:h val="0.76734514991277081"/>
        </c:manualLayout>
      </c:layout>
      <c:lineChart>
        <c:grouping val="standard"/>
        <c:varyColors val="0"/>
        <c:ser>
          <c:idx val="0"/>
          <c:order val="0"/>
          <c:tx>
            <c:strRef>
              <c:f>'3.5.3.2.2 Graf'!$S$22</c:f>
              <c:strCache>
                <c:ptCount val="1"/>
                <c:pt idx="0">
                  <c:v>UNACEM</c:v>
                </c:pt>
              </c:strCache>
            </c:strRef>
          </c:tx>
          <c:cat>
            <c:strRef>
              <c:f>'3.5.3.2.2 Graf'!$T$21:$AE$21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'3.5.3.2.2 Graf'!$T$22:$AE$22</c:f>
              <c:numCache>
                <c:formatCode>#,##0.00</c:formatCode>
                <c:ptCount val="12"/>
                <c:pt idx="0">
                  <c:v>18.142322</c:v>
                </c:pt>
                <c:pt idx="1">
                  <c:v>16.704388000000002</c:v>
                </c:pt>
                <c:pt idx="2">
                  <c:v>18.494213999999999</c:v>
                </c:pt>
                <c:pt idx="3">
                  <c:v>17.470446000000003</c:v>
                </c:pt>
                <c:pt idx="4">
                  <c:v>18.045522999999999</c:v>
                </c:pt>
                <c:pt idx="5">
                  <c:v>16.036901</c:v>
                </c:pt>
                <c:pt idx="6">
                  <c:v>15.343914999999999</c:v>
                </c:pt>
                <c:pt idx="7">
                  <c:v>13.751719000000001</c:v>
                </c:pt>
                <c:pt idx="8">
                  <c:v>10.769501999999999</c:v>
                </c:pt>
                <c:pt idx="9">
                  <c:v>12.636021999999999</c:v>
                </c:pt>
                <c:pt idx="10">
                  <c:v>16.381941000000001</c:v>
                </c:pt>
                <c:pt idx="11">
                  <c:v>12.941565000000001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'3.5.3.2.2 Graf'!$S$23</c:f>
              <c:strCache>
                <c:ptCount val="1"/>
                <c:pt idx="0">
                  <c:v>CHUNGAR</c:v>
                </c:pt>
              </c:strCache>
            </c:strRef>
          </c:tx>
          <c:cat>
            <c:strRef>
              <c:f>'3.5.3.2.2 Graf'!$T$21:$AE$21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'3.5.3.2.2 Graf'!$T$23:$AE$23</c:f>
              <c:numCache>
                <c:formatCode>#,##0.00</c:formatCode>
                <c:ptCount val="12"/>
                <c:pt idx="0">
                  <c:v>14.019007999999999</c:v>
                </c:pt>
                <c:pt idx="1">
                  <c:v>13.033189999999999</c:v>
                </c:pt>
                <c:pt idx="2">
                  <c:v>15.438923000000001</c:v>
                </c:pt>
                <c:pt idx="3">
                  <c:v>14.393359</c:v>
                </c:pt>
                <c:pt idx="4">
                  <c:v>14.404342</c:v>
                </c:pt>
                <c:pt idx="5">
                  <c:v>11.461542</c:v>
                </c:pt>
                <c:pt idx="6">
                  <c:v>11.093602000000001</c:v>
                </c:pt>
                <c:pt idx="7">
                  <c:v>11.828032999999998</c:v>
                </c:pt>
                <c:pt idx="8">
                  <c:v>12.489197000000001</c:v>
                </c:pt>
                <c:pt idx="9">
                  <c:v>14.402626999999999</c:v>
                </c:pt>
                <c:pt idx="10">
                  <c:v>13.722988999999998</c:v>
                </c:pt>
                <c:pt idx="11">
                  <c:v>14.265086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'3.5.3.2.2 Graf'!$S$24</c:f>
              <c:strCache>
                <c:ptCount val="1"/>
                <c:pt idx="0">
                  <c:v>HORIZONTE</c:v>
                </c:pt>
              </c:strCache>
            </c:strRef>
          </c:tx>
          <c:cat>
            <c:strRef>
              <c:f>'3.5.3.2.2 Graf'!$T$21:$AE$21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'3.5.3.2.2 Graf'!$T$24:$AE$24</c:f>
              <c:numCache>
                <c:formatCode>#,##0.00</c:formatCode>
                <c:ptCount val="12"/>
                <c:pt idx="0">
                  <c:v>7.9235200000000008</c:v>
                </c:pt>
                <c:pt idx="1">
                  <c:v>7.5704500000000001</c:v>
                </c:pt>
                <c:pt idx="2">
                  <c:v>7.2438199999999995</c:v>
                </c:pt>
                <c:pt idx="3">
                  <c:v>8.3304899999999993</c:v>
                </c:pt>
                <c:pt idx="4">
                  <c:v>8.4997900000000008</c:v>
                </c:pt>
                <c:pt idx="5">
                  <c:v>5.0276899999999998</c:v>
                </c:pt>
                <c:pt idx="6">
                  <c:v>4.8023999999999996</c:v>
                </c:pt>
                <c:pt idx="7">
                  <c:v>4.7618</c:v>
                </c:pt>
                <c:pt idx="8">
                  <c:v>3.4289200000000002</c:v>
                </c:pt>
                <c:pt idx="9">
                  <c:v>1.34E-2</c:v>
                </c:pt>
                <c:pt idx="10">
                  <c:v>7.1258100000000004</c:v>
                </c:pt>
                <c:pt idx="11">
                  <c:v>7.3486499999999992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'3.5.3.2.2 Graf'!$S$25</c:f>
              <c:strCache>
                <c:ptCount val="1"/>
                <c:pt idx="0">
                  <c:v>MOROCOCHA</c:v>
                </c:pt>
              </c:strCache>
            </c:strRef>
          </c:tx>
          <c:cat>
            <c:strRef>
              <c:f>'3.5.3.2.2 Graf'!$T$21:$AE$21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'3.5.3.2.2 Graf'!$T$25:$AE$25</c:f>
              <c:numCache>
                <c:formatCode>#,##0.00</c:formatCode>
                <c:ptCount val="12"/>
                <c:pt idx="0">
                  <c:v>6.3454260000000007</c:v>
                </c:pt>
                <c:pt idx="1">
                  <c:v>6.475657</c:v>
                </c:pt>
                <c:pt idx="2">
                  <c:v>6.5808249999999999</c:v>
                </c:pt>
                <c:pt idx="3">
                  <c:v>6.5535780000000008</c:v>
                </c:pt>
                <c:pt idx="4">
                  <c:v>5.0680119999999995</c:v>
                </c:pt>
                <c:pt idx="5">
                  <c:v>4.6369889999999998</c:v>
                </c:pt>
                <c:pt idx="6">
                  <c:v>3.9344960000000002</c:v>
                </c:pt>
                <c:pt idx="7">
                  <c:v>3.885421</c:v>
                </c:pt>
                <c:pt idx="8">
                  <c:v>3.0613220000000001</c:v>
                </c:pt>
                <c:pt idx="9">
                  <c:v>4.7649109999999997</c:v>
                </c:pt>
                <c:pt idx="10">
                  <c:v>6.4548010000000007</c:v>
                </c:pt>
                <c:pt idx="11">
                  <c:v>5.9436159999999996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'3.5.3.2.2 Graf'!$S$26</c:f>
              <c:strCache>
                <c:ptCount val="1"/>
                <c:pt idx="0">
                  <c:v>BUENAVENTURA</c:v>
                </c:pt>
              </c:strCache>
            </c:strRef>
          </c:tx>
          <c:cat>
            <c:strRef>
              <c:f>'3.5.3.2.2 Graf'!$T$21:$AE$21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'3.5.3.2.2 Graf'!$T$26:$AE$26</c:f>
              <c:numCache>
                <c:formatCode>#,##0.00</c:formatCode>
                <c:ptCount val="12"/>
                <c:pt idx="0">
                  <c:v>5.1772530000000003</c:v>
                </c:pt>
                <c:pt idx="1">
                  <c:v>4.700539</c:v>
                </c:pt>
                <c:pt idx="2">
                  <c:v>5.3295219999999999</c:v>
                </c:pt>
                <c:pt idx="3">
                  <c:v>4.9346160000000001</c:v>
                </c:pt>
                <c:pt idx="4">
                  <c:v>4.2104970000000002</c:v>
                </c:pt>
                <c:pt idx="5">
                  <c:v>3.3902700000000001</c:v>
                </c:pt>
                <c:pt idx="6">
                  <c:v>3.361713</c:v>
                </c:pt>
                <c:pt idx="7">
                  <c:v>3.3372830000000002</c:v>
                </c:pt>
                <c:pt idx="8">
                  <c:v>2.8390170000000001</c:v>
                </c:pt>
                <c:pt idx="9">
                  <c:v>3.5938679999999996</c:v>
                </c:pt>
                <c:pt idx="10">
                  <c:v>3.1059840000000003</c:v>
                </c:pt>
                <c:pt idx="11">
                  <c:v>3.619218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55424"/>
        <c:axId val="136065408"/>
      </c:lineChart>
      <c:catAx>
        <c:axId val="13605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3606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065408"/>
        <c:scaling>
          <c:orientation val="minMax"/>
          <c:max val="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PE" sz="1200">
                    <a:latin typeface="Arial" panose="020B0604020202020204" pitchFamily="34" charset="0"/>
                    <a:cs typeface="Arial" panose="020B0604020202020204" pitchFamily="34" charset="0"/>
                  </a:rPr>
                  <a:t>GW.h</a:t>
                </a:r>
              </a:p>
            </c:rich>
          </c:tx>
          <c:layout>
            <c:manualLayout>
              <c:xMode val="edge"/>
              <c:yMode val="edge"/>
              <c:x val="6.7633250286143962E-3"/>
              <c:y val="0.4327589094281669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36055424"/>
        <c:crosses val="autoZero"/>
        <c:crossBetween val="between"/>
        <c:majorUnit val="1.5"/>
      </c:valAx>
    </c:plotArea>
    <c:legend>
      <c:legendPos val="r"/>
      <c:layout>
        <c:manualLayout>
          <c:xMode val="edge"/>
          <c:yMode val="edge"/>
          <c:x val="5.5818877412551815E-2"/>
          <c:y val="0.93983198824474246"/>
          <c:w val="0.90882951054508943"/>
          <c:h val="4.310349618314879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PE" sz="1000" b="1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rPr>
              <a:t>MÁXIMA  DEMANDA MENSUAL</a:t>
            </a:r>
          </a:p>
        </c:rich>
      </c:tx>
      <c:layout>
        <c:manualLayout>
          <c:xMode val="edge"/>
          <c:yMode val="edge"/>
          <c:x val="0.35537179983649586"/>
          <c:y val="3.2258279853746609E-2"/>
        </c:manualLayout>
      </c:layout>
      <c:overlay val="0"/>
      <c:spPr>
        <a:solidFill>
          <a:srgbClr val="003A00"/>
        </a:solidFill>
        <a:ln w="25400"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44450" h="57150"/>
        </a:sp3d>
      </c:spPr>
    </c:title>
    <c:autoTitleDeleted val="0"/>
    <c:plotArea>
      <c:layout>
        <c:manualLayout>
          <c:layoutTarget val="inner"/>
          <c:xMode val="edge"/>
          <c:yMode val="edge"/>
          <c:x val="0.16699029126213591"/>
          <c:y val="0.19106722901872311"/>
          <c:w val="0.78834951456310676"/>
          <c:h val="0.5955342203180981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-3.9344262295081971E-2"/>
                  <c:y val="-5.0096339113680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'3.6.1 - 3.6.2'!$B$5:$B$16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'3.6.1 - 3.6.2'!$E$5:$E$16</c:f>
              <c:numCache>
                <c:formatCode>#,##0</c:formatCode>
                <c:ptCount val="12"/>
                <c:pt idx="0">
                  <c:v>6489.0349999999999</c:v>
                </c:pt>
                <c:pt idx="1">
                  <c:v>6576.9679999999998</c:v>
                </c:pt>
                <c:pt idx="2">
                  <c:v>6639.6930000000002</c:v>
                </c:pt>
                <c:pt idx="3">
                  <c:v>6710.6750000000002</c:v>
                </c:pt>
                <c:pt idx="4">
                  <c:v>6616.6760000000004</c:v>
                </c:pt>
                <c:pt idx="5">
                  <c:v>6542.2349999999997</c:v>
                </c:pt>
                <c:pt idx="6">
                  <c:v>6504.6989999999996</c:v>
                </c:pt>
                <c:pt idx="7">
                  <c:v>6519.2730000000001</c:v>
                </c:pt>
                <c:pt idx="8">
                  <c:v>6554.1949999999997</c:v>
                </c:pt>
                <c:pt idx="9">
                  <c:v>6657.6239999999998</c:v>
                </c:pt>
                <c:pt idx="10">
                  <c:v>6785.7920000000004</c:v>
                </c:pt>
                <c:pt idx="11">
                  <c:v>6884.5910000000003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07904"/>
        <c:axId val="136109440"/>
      </c:lineChart>
      <c:catAx>
        <c:axId val="13610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610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1094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7878914448071201E-2"/>
              <c:y val="0.45409487530872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6107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60" verticalDpi="36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PE"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TRANSFERENCIA NETA DE ENERGÍA ELÉCTRICA ENTRE INTEGRANTES DEL COES</a:t>
            </a:r>
          </a:p>
        </c:rich>
      </c:tx>
      <c:layout/>
      <c:overlay val="0"/>
      <c:spPr>
        <a:solidFill>
          <a:srgbClr val="003A00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'3.6.1 - 3.6.2'!$O$24</c:f>
              <c:strCache>
                <c:ptCount val="1"/>
                <c:pt idx="0">
                  <c:v>Entrega Neta</c:v>
                </c:pt>
              </c:strCache>
            </c:strRef>
          </c:tx>
          <c:invertIfNegative val="0"/>
          <c:cat>
            <c:strRef>
              <c:f>'3.6.1 - 3.6.2'!$N$25:$N$54</c:f>
              <c:strCache>
                <c:ptCount val="30"/>
                <c:pt idx="0">
                  <c:v>OTROS</c:v>
                </c:pt>
                <c:pt idx="1">
                  <c:v>KALLPA</c:v>
                </c:pt>
                <c:pt idx="2">
                  <c:v>ELECTROPERU</c:v>
                </c:pt>
                <c:pt idx="3">
                  <c:v>ENEL GENERACION</c:v>
                </c:pt>
                <c:pt idx="4">
                  <c:v>ENGIE</c:v>
                </c:pt>
                <c:pt idx="5">
                  <c:v>FENIX</c:v>
                </c:pt>
                <c:pt idx="6">
                  <c:v>EGEHUALLAGA</c:v>
                </c:pt>
                <c:pt idx="7">
                  <c:v>STATKRAFT</c:v>
                </c:pt>
                <c:pt idx="8">
                  <c:v>ORAZUL</c:v>
                </c:pt>
                <c:pt idx="9">
                  <c:v>TERMOCHILCA</c:v>
                </c:pt>
                <c:pt idx="10">
                  <c:v>EGEMSA</c:v>
                </c:pt>
                <c:pt idx="11">
                  <c:v>CHINANGO</c:v>
                </c:pt>
                <c:pt idx="12">
                  <c:v>CELEPSA</c:v>
                </c:pt>
                <c:pt idx="13">
                  <c:v>EGASA</c:v>
                </c:pt>
                <c:pt idx="14">
                  <c:v>ENEL GREEN</c:v>
                </c:pt>
                <c:pt idx="15">
                  <c:v>SAN GABAN</c:v>
                </c:pt>
                <c:pt idx="16">
                  <c:v>INLAND</c:v>
                </c:pt>
                <c:pt idx="17">
                  <c:v>EGEHUANZA</c:v>
                </c:pt>
                <c:pt idx="18">
                  <c:v>EGEMSA</c:v>
                </c:pt>
                <c:pt idx="19">
                  <c:v>TERMOCHILCA</c:v>
                </c:pt>
                <c:pt idx="20">
                  <c:v>ORAZUL</c:v>
                </c:pt>
                <c:pt idx="21">
                  <c:v>CELEPSA</c:v>
                </c:pt>
                <c:pt idx="22">
                  <c:v>STATKRAFT</c:v>
                </c:pt>
                <c:pt idx="23">
                  <c:v>EGEHUALLAGA</c:v>
                </c:pt>
                <c:pt idx="24">
                  <c:v>FENIX</c:v>
                </c:pt>
                <c:pt idx="25">
                  <c:v>ELECTROPERU</c:v>
                </c:pt>
                <c:pt idx="26">
                  <c:v>ENGIE</c:v>
                </c:pt>
                <c:pt idx="27">
                  <c:v>ENEL GENERACION</c:v>
                </c:pt>
                <c:pt idx="28">
                  <c:v>KALLPA</c:v>
                </c:pt>
                <c:pt idx="29">
                  <c:v>OTROS</c:v>
                </c:pt>
              </c:strCache>
            </c:strRef>
          </c:cat>
          <c:val>
            <c:numRef>
              <c:f>'3.6.1 - 3.6.2'!$O$25:$O$54</c:f>
              <c:numCache>
                <c:formatCode>#\ ##0.00</c:formatCode>
                <c:ptCount val="30"/>
                <c:pt idx="0">
                  <c:v>4734.8129157834428</c:v>
                </c:pt>
                <c:pt idx="1">
                  <c:v>7561.4627003309697</c:v>
                </c:pt>
                <c:pt idx="2">
                  <c:v>6865.930962293749</c:v>
                </c:pt>
                <c:pt idx="3">
                  <c:v>6263.9824790442481</c:v>
                </c:pt>
                <c:pt idx="4">
                  <c:v>5189.9191117818482</c:v>
                </c:pt>
                <c:pt idx="5">
                  <c:v>3790.8330807278626</c:v>
                </c:pt>
                <c:pt idx="6">
                  <c:v>2446.6738123531259</c:v>
                </c:pt>
                <c:pt idx="7">
                  <c:v>2368.2380960244163</c:v>
                </c:pt>
                <c:pt idx="8">
                  <c:v>2087.2457346588189</c:v>
                </c:pt>
                <c:pt idx="9">
                  <c:v>1762.4728342078542</c:v>
                </c:pt>
                <c:pt idx="10">
                  <c:v>1267.918905830682</c:v>
                </c:pt>
                <c:pt idx="11">
                  <c:v>1234.3637707619719</c:v>
                </c:pt>
                <c:pt idx="12">
                  <c:v>1115.4591438161765</c:v>
                </c:pt>
                <c:pt idx="13">
                  <c:v>1029.6998323651828</c:v>
                </c:pt>
                <c:pt idx="14">
                  <c:v>889.25405277233972</c:v>
                </c:pt>
                <c:pt idx="15">
                  <c:v>804.13358831205665</c:v>
                </c:pt>
                <c:pt idx="16">
                  <c:v>616.29175690643433</c:v>
                </c:pt>
              </c:numCache>
            </c:numRef>
          </c:val>
        </c:ser>
        <c:ser>
          <c:idx val="1"/>
          <c:order val="1"/>
          <c:tx>
            <c:strRef>
              <c:f>'3.6.1 - 3.6.2'!$P$24</c:f>
              <c:strCache>
                <c:ptCount val="1"/>
                <c:pt idx="0">
                  <c:v>Retiro Neto</c:v>
                </c:pt>
              </c:strCache>
            </c:strRef>
          </c:tx>
          <c:invertIfNegative val="0"/>
          <c:cat>
            <c:strRef>
              <c:f>'3.6.1 - 3.6.2'!$N$25:$N$54</c:f>
              <c:strCache>
                <c:ptCount val="30"/>
                <c:pt idx="0">
                  <c:v>OTROS</c:v>
                </c:pt>
                <c:pt idx="1">
                  <c:v>KALLPA</c:v>
                </c:pt>
                <c:pt idx="2">
                  <c:v>ELECTROPERU</c:v>
                </c:pt>
                <c:pt idx="3">
                  <c:v>ENEL GENERACION</c:v>
                </c:pt>
                <c:pt idx="4">
                  <c:v>ENGIE</c:v>
                </c:pt>
                <c:pt idx="5">
                  <c:v>FENIX</c:v>
                </c:pt>
                <c:pt idx="6">
                  <c:v>EGEHUALLAGA</c:v>
                </c:pt>
                <c:pt idx="7">
                  <c:v>STATKRAFT</c:v>
                </c:pt>
                <c:pt idx="8">
                  <c:v>ORAZUL</c:v>
                </c:pt>
                <c:pt idx="9">
                  <c:v>TERMOCHILCA</c:v>
                </c:pt>
                <c:pt idx="10">
                  <c:v>EGEMSA</c:v>
                </c:pt>
                <c:pt idx="11">
                  <c:v>CHINANGO</c:v>
                </c:pt>
                <c:pt idx="12">
                  <c:v>CELEPSA</c:v>
                </c:pt>
                <c:pt idx="13">
                  <c:v>EGASA</c:v>
                </c:pt>
                <c:pt idx="14">
                  <c:v>ENEL GREEN</c:v>
                </c:pt>
                <c:pt idx="15">
                  <c:v>SAN GABAN</c:v>
                </c:pt>
                <c:pt idx="16">
                  <c:v>INLAND</c:v>
                </c:pt>
                <c:pt idx="17">
                  <c:v>EGEHUANZA</c:v>
                </c:pt>
                <c:pt idx="18">
                  <c:v>EGEMSA</c:v>
                </c:pt>
                <c:pt idx="19">
                  <c:v>TERMOCHILCA</c:v>
                </c:pt>
                <c:pt idx="20">
                  <c:v>ORAZUL</c:v>
                </c:pt>
                <c:pt idx="21">
                  <c:v>CELEPSA</c:v>
                </c:pt>
                <c:pt idx="22">
                  <c:v>STATKRAFT</c:v>
                </c:pt>
                <c:pt idx="23">
                  <c:v>EGEHUALLAGA</c:v>
                </c:pt>
                <c:pt idx="24">
                  <c:v>FENIX</c:v>
                </c:pt>
                <c:pt idx="25">
                  <c:v>ELECTROPERU</c:v>
                </c:pt>
                <c:pt idx="26">
                  <c:v>ENGIE</c:v>
                </c:pt>
                <c:pt idx="27">
                  <c:v>ENEL GENERACION</c:v>
                </c:pt>
                <c:pt idx="28">
                  <c:v>KALLPA</c:v>
                </c:pt>
                <c:pt idx="29">
                  <c:v>OTROS</c:v>
                </c:pt>
              </c:strCache>
            </c:strRef>
          </c:cat>
          <c:val>
            <c:numRef>
              <c:f>'3.6.1 - 3.6.2'!$P$25:$P$54</c:f>
              <c:numCache>
                <c:formatCode>#,##0</c:formatCode>
                <c:ptCount val="30"/>
                <c:pt idx="17">
                  <c:v>704.26603771110933</c:v>
                </c:pt>
                <c:pt idx="18">
                  <c:v>799.57008021694048</c:v>
                </c:pt>
                <c:pt idx="19" formatCode="#\ ##0.00">
                  <c:v>978.07182272471289</c:v>
                </c:pt>
                <c:pt idx="20" formatCode="#\ ##0.00">
                  <c:v>1146.639460391513</c:v>
                </c:pt>
                <c:pt idx="21" formatCode="#\ ##0.00">
                  <c:v>1360.2172547152713</c:v>
                </c:pt>
                <c:pt idx="22" formatCode="#\ ##0.00">
                  <c:v>1722.8871756416695</c:v>
                </c:pt>
                <c:pt idx="23" formatCode="#\ ##0.00">
                  <c:v>1742.1111623455336</c:v>
                </c:pt>
                <c:pt idx="24" formatCode="#\ ##0.00">
                  <c:v>2292.3165918657078</c:v>
                </c:pt>
                <c:pt idx="25" formatCode="#\ ##0.00">
                  <c:v>5074.0216649516251</c:v>
                </c:pt>
                <c:pt idx="26" formatCode="#\ ##0.00">
                  <c:v>8486.1130290534074</c:v>
                </c:pt>
                <c:pt idx="27" formatCode="#\ ##0.00">
                  <c:v>8774.6177095053554</c:v>
                </c:pt>
                <c:pt idx="28" formatCode="#\ ##0.00">
                  <c:v>9557.3113320724824</c:v>
                </c:pt>
                <c:pt idx="29" formatCode="#\ ##0.00">
                  <c:v>4374.9774162323338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6287360"/>
        <c:axId val="136288896"/>
      </c:barChart>
      <c:catAx>
        <c:axId val="1362873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6288896"/>
        <c:crosses val="autoZero"/>
        <c:auto val="1"/>
        <c:lblAlgn val="ctr"/>
        <c:lblOffset val="100"/>
        <c:noMultiLvlLbl val="0"/>
      </c:catAx>
      <c:valAx>
        <c:axId val="136288896"/>
        <c:scaling>
          <c:orientation val="minMax"/>
        </c:scaling>
        <c:delete val="0"/>
        <c:axPos val="l"/>
        <c:majorGridlines/>
        <c:numFmt formatCode="#\ ##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62873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 algn="ctr" rtl="0">
              <a:defRPr lang="es-PE" sz="105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5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EMBALSE DE AGUA DE LA ZONA CENTRO NORTE</a:t>
            </a:r>
          </a:p>
        </c:rich>
      </c:tx>
      <c:layout>
        <c:manualLayout>
          <c:xMode val="edge"/>
          <c:yMode val="edge"/>
          <c:x val="0.2945567929328527"/>
          <c:y val="3.1496062992125984E-2"/>
        </c:manualLayout>
      </c:layout>
      <c:overlay val="0"/>
      <c:spPr>
        <a:solidFill>
          <a:srgbClr val="003A00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3617150954608486E-2"/>
          <c:y val="0.17060411182566393"/>
          <c:w val="0.88510760902538932"/>
          <c:h val="0.61096261324623946"/>
        </c:manualLayout>
      </c:layout>
      <c:lineChart>
        <c:grouping val="standard"/>
        <c:varyColors val="0"/>
        <c:ser>
          <c:idx val="0"/>
          <c:order val="0"/>
          <c:tx>
            <c:strRef>
              <c:f>'3.6.3'!$Q$24:$Q$28</c:f>
              <c:strCache>
                <c:ptCount val="1"/>
                <c:pt idx="0">
                  <c:v>Lago  Junín</c:v>
                </c:pt>
              </c:strCache>
            </c:strRef>
          </c:tx>
          <c:cat>
            <c:strRef>
              <c:f>'3.6.3'!$P$29:$P$40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'3.6.3'!$Q$29:$Q$40</c:f>
              <c:numCache>
                <c:formatCode>0.0</c:formatCode>
                <c:ptCount val="12"/>
                <c:pt idx="0">
                  <c:v>100.2</c:v>
                </c:pt>
                <c:pt idx="1">
                  <c:v>137.9</c:v>
                </c:pt>
                <c:pt idx="2">
                  <c:v>246.9</c:v>
                </c:pt>
                <c:pt idx="3">
                  <c:v>321.39999999999998</c:v>
                </c:pt>
                <c:pt idx="4">
                  <c:v>315</c:v>
                </c:pt>
                <c:pt idx="5">
                  <c:v>299.3</c:v>
                </c:pt>
                <c:pt idx="6">
                  <c:v>254.4</c:v>
                </c:pt>
                <c:pt idx="7">
                  <c:v>171.4</c:v>
                </c:pt>
                <c:pt idx="8">
                  <c:v>150</c:v>
                </c:pt>
                <c:pt idx="9">
                  <c:v>66.400000000000006</c:v>
                </c:pt>
                <c:pt idx="10">
                  <c:v>27.2</c:v>
                </c:pt>
                <c:pt idx="11">
                  <c:v>41.9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'3.6.3'!$R$24:$R$28</c:f>
              <c:strCache>
                <c:ptCount val="1"/>
                <c:pt idx="0">
                  <c:v>Cuenca  Santa Eulalia</c:v>
                </c:pt>
              </c:strCache>
            </c:strRef>
          </c:tx>
          <c:cat>
            <c:strRef>
              <c:f>'3.6.3'!$P$29:$P$40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'3.6.3'!$R$29:$R$40</c:f>
              <c:numCache>
                <c:formatCode>0.0</c:formatCode>
                <c:ptCount val="12"/>
                <c:pt idx="0">
                  <c:v>118.9</c:v>
                </c:pt>
                <c:pt idx="1">
                  <c:v>130.4</c:v>
                </c:pt>
                <c:pt idx="2">
                  <c:v>167.8</c:v>
                </c:pt>
                <c:pt idx="3">
                  <c:v>201.2</c:v>
                </c:pt>
                <c:pt idx="4">
                  <c:v>217</c:v>
                </c:pt>
                <c:pt idx="5">
                  <c:v>214.2</c:v>
                </c:pt>
                <c:pt idx="6">
                  <c:v>201.7</c:v>
                </c:pt>
                <c:pt idx="7">
                  <c:v>180.5</c:v>
                </c:pt>
                <c:pt idx="8">
                  <c:v>160.6</c:v>
                </c:pt>
                <c:pt idx="9">
                  <c:v>146.1</c:v>
                </c:pt>
                <c:pt idx="10">
                  <c:v>141</c:v>
                </c:pt>
                <c:pt idx="11">
                  <c:v>128.4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'3.6.3'!$S$24:$S$28</c:f>
              <c:strCache>
                <c:ptCount val="1"/>
                <c:pt idx="0">
                  <c:v>Presa Yuracmayo</c:v>
                </c:pt>
              </c:strCache>
            </c:strRef>
          </c:tx>
          <c:cat>
            <c:strRef>
              <c:f>'3.6.3'!$P$29:$P$40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'3.6.3'!$S$29:$S$40</c:f>
              <c:numCache>
                <c:formatCode>0.0</c:formatCode>
                <c:ptCount val="12"/>
                <c:pt idx="0">
                  <c:v>24.604399871826121</c:v>
                </c:pt>
                <c:pt idx="1">
                  <c:v>31.516399765014597</c:v>
                </c:pt>
                <c:pt idx="2">
                  <c:v>44.490666707356731</c:v>
                </c:pt>
                <c:pt idx="3">
                  <c:v>42.982799911498958</c:v>
                </c:pt>
                <c:pt idx="4">
                  <c:v>48.912999725341777</c:v>
                </c:pt>
                <c:pt idx="5">
                  <c:v>47.839999516804966</c:v>
                </c:pt>
                <c:pt idx="6">
                  <c:v>44.497750282287548</c:v>
                </c:pt>
                <c:pt idx="7">
                  <c:v>34.5625999450683</c:v>
                </c:pt>
                <c:pt idx="8">
                  <c:v>24.863500118255601</c:v>
                </c:pt>
                <c:pt idx="9">
                  <c:v>15.5271997451782</c:v>
                </c:pt>
                <c:pt idx="10">
                  <c:v>11.599999999999961</c:v>
                </c:pt>
                <c:pt idx="11">
                  <c:v>9.6069999694823967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'3.6.3'!$T$24:$T$28</c:f>
              <c:strCache>
                <c:ptCount val="1"/>
                <c:pt idx="0">
                  <c:v>Laguna  Viconga</c:v>
                </c:pt>
              </c:strCache>
            </c:strRef>
          </c:tx>
          <c:cat>
            <c:strRef>
              <c:f>'3.6.3'!$P$29:$P$40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'3.6.3'!$T$29:$T$40</c:f>
              <c:numCache>
                <c:formatCode>0.0</c:formatCode>
                <c:ptCount val="12"/>
                <c:pt idx="0">
                  <c:v>8.4</c:v>
                </c:pt>
                <c:pt idx="1">
                  <c:v>13.8</c:v>
                </c:pt>
                <c:pt idx="2">
                  <c:v>18.7</c:v>
                </c:pt>
                <c:pt idx="3">
                  <c:v>24.3</c:v>
                </c:pt>
                <c:pt idx="4">
                  <c:v>26.5</c:v>
                </c:pt>
                <c:pt idx="5">
                  <c:v>27.2</c:v>
                </c:pt>
                <c:pt idx="6">
                  <c:v>25.2</c:v>
                </c:pt>
                <c:pt idx="7">
                  <c:v>13.2</c:v>
                </c:pt>
                <c:pt idx="8">
                  <c:v>2.6</c:v>
                </c:pt>
                <c:pt idx="9">
                  <c:v>0.4</c:v>
                </c:pt>
                <c:pt idx="10">
                  <c:v>0.5</c:v>
                </c:pt>
                <c:pt idx="11">
                  <c:v>2.2000000000000002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'3.6.3'!$U$24:$U$28</c:f>
              <c:strCache>
                <c:ptCount val="1"/>
                <c:pt idx="0">
                  <c:v>Lagunas C. Río Santa</c:v>
                </c:pt>
              </c:strCache>
            </c:strRef>
          </c:tx>
          <c:cat>
            <c:strRef>
              <c:f>'3.6.3'!$P$29:$P$40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'3.6.3'!$U$29:$U$40</c:f>
              <c:numCache>
                <c:formatCode>0.0</c:formatCode>
                <c:ptCount val="12"/>
                <c:pt idx="0">
                  <c:v>12.2</c:v>
                </c:pt>
                <c:pt idx="1">
                  <c:v>11.7</c:v>
                </c:pt>
                <c:pt idx="2">
                  <c:v>12.7</c:v>
                </c:pt>
                <c:pt idx="3">
                  <c:v>14.2</c:v>
                </c:pt>
                <c:pt idx="4">
                  <c:v>14.1</c:v>
                </c:pt>
                <c:pt idx="5">
                  <c:v>13.4</c:v>
                </c:pt>
                <c:pt idx="6">
                  <c:v>9.4</c:v>
                </c:pt>
                <c:pt idx="7">
                  <c:v>2.5</c:v>
                </c:pt>
                <c:pt idx="8">
                  <c:v>4.3</c:v>
                </c:pt>
                <c:pt idx="9">
                  <c:v>4.7</c:v>
                </c:pt>
                <c:pt idx="10">
                  <c:v>5.2</c:v>
                </c:pt>
                <c:pt idx="11">
                  <c:v>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15296"/>
        <c:axId val="139016832"/>
      </c:lineChart>
      <c:catAx>
        <c:axId val="13901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3901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016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Millones de m3</a:t>
                </a:r>
              </a:p>
            </c:rich>
          </c:tx>
          <c:layout>
            <c:manualLayout>
              <c:xMode val="edge"/>
              <c:yMode val="edge"/>
              <c:x val="8.5106124740187816E-3"/>
              <c:y val="0.3385836166452347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39015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52487396875901"/>
          <c:y val="0.85605393781629457"/>
          <c:w val="0.72967248659134998"/>
          <c:h val="9.7744937940252338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PRODUCCIÓN DE ENERGÍA ELÉCTRICA 2002, POR TIPO DE SERVICIO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0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"/>
              <c:pt idx="0">
                <c:v>C.H. EL GERA</c:v>
              </c:pt>
              <c:pt idx="1">
                <c:v>C.H. EL GERA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</c:ser>
        <c:ser>
          <c:idx val="2"/>
          <c:order val="1"/>
          <c:tx>
            <c:v/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"/>
              <c:pt idx="0">
                <c:v>C.H. EL GERA</c:v>
              </c:pt>
              <c:pt idx="1">
                <c:v>C.H. EL GERA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113664"/>
        <c:axId val="126115200"/>
        <c:axId val="0"/>
      </c:bar3DChart>
      <c:catAx>
        <c:axId val="12611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611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115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6113664"/>
        <c:crosses val="autoZero"/>
        <c:crossBetween val="between"/>
        <c:majorUnit val="3125.6289980000024"/>
        <c:minorUnit val="3125.628998000002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45769230769230768"/>
          <c:w val="0"/>
          <c:h val="0.138461538461538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lang="es-PE" sz="105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5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EMBALSE DE AGUA DE LA ZONA SUR</a:t>
            </a:r>
          </a:p>
        </c:rich>
      </c:tx>
      <c:layout>
        <c:manualLayout>
          <c:xMode val="edge"/>
          <c:yMode val="edge"/>
          <c:x val="0.33384511079337587"/>
          <c:y val="3.0737662742652216E-2"/>
        </c:manualLayout>
      </c:layout>
      <c:overlay val="0"/>
      <c:spPr>
        <a:solidFill>
          <a:srgbClr val="003A00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6.570054508279087E-2"/>
          <c:y val="0.125"/>
          <c:w val="0.92174000013209556"/>
          <c:h val="0.68442622950819676"/>
        </c:manualLayout>
      </c:layout>
      <c:lineChart>
        <c:grouping val="standard"/>
        <c:varyColors val="0"/>
        <c:ser>
          <c:idx val="0"/>
          <c:order val="0"/>
          <c:tx>
            <c:strRef>
              <c:f>'3.6.3'!$Q$82:$Q$83</c:f>
              <c:strCache>
                <c:ptCount val="1"/>
                <c:pt idx="0">
                  <c:v>Laguna Aricota</c:v>
                </c:pt>
              </c:strCache>
            </c:strRef>
          </c:tx>
          <c:cat>
            <c:strRef>
              <c:f>'3.6.3'!$P$84:$P$95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'3.6.3'!$Q$84:$Q$95</c:f>
              <c:numCache>
                <c:formatCode>0.0</c:formatCode>
                <c:ptCount val="12"/>
                <c:pt idx="0">
                  <c:v>216.1</c:v>
                </c:pt>
                <c:pt idx="1">
                  <c:v>223.8</c:v>
                </c:pt>
                <c:pt idx="2">
                  <c:v>228.3</c:v>
                </c:pt>
                <c:pt idx="3">
                  <c:v>226.1</c:v>
                </c:pt>
                <c:pt idx="4">
                  <c:v>223.6</c:v>
                </c:pt>
                <c:pt idx="5">
                  <c:v>221.8</c:v>
                </c:pt>
                <c:pt idx="6">
                  <c:v>221.7</c:v>
                </c:pt>
                <c:pt idx="7">
                  <c:v>218.3</c:v>
                </c:pt>
                <c:pt idx="8">
                  <c:v>216</c:v>
                </c:pt>
                <c:pt idx="9">
                  <c:v>213</c:v>
                </c:pt>
                <c:pt idx="10">
                  <c:v>211.4</c:v>
                </c:pt>
                <c:pt idx="11">
                  <c:v>205.9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'3.6.3'!$R$82:$R$83</c:f>
              <c:strCache>
                <c:ptCount val="1"/>
                <c:pt idx="0">
                  <c:v>Laguna Sibinacocha</c:v>
                </c:pt>
              </c:strCache>
            </c:strRef>
          </c:tx>
          <c:cat>
            <c:strRef>
              <c:f>'3.6.3'!$P$84:$P$95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'3.6.3'!$R$84:$R$95</c:f>
              <c:numCache>
                <c:formatCode>0.0</c:formatCode>
                <c:ptCount val="12"/>
                <c:pt idx="0">
                  <c:v>70.2</c:v>
                </c:pt>
                <c:pt idx="1">
                  <c:v>88.5</c:v>
                </c:pt>
                <c:pt idx="2">
                  <c:v>100.7</c:v>
                </c:pt>
                <c:pt idx="3">
                  <c:v>101.9</c:v>
                </c:pt>
                <c:pt idx="4">
                  <c:v>101</c:v>
                </c:pt>
                <c:pt idx="5">
                  <c:v>100</c:v>
                </c:pt>
                <c:pt idx="6">
                  <c:v>84.2</c:v>
                </c:pt>
                <c:pt idx="7">
                  <c:v>74.2</c:v>
                </c:pt>
                <c:pt idx="8">
                  <c:v>69.3</c:v>
                </c:pt>
                <c:pt idx="9">
                  <c:v>58.6</c:v>
                </c:pt>
                <c:pt idx="10">
                  <c:v>62.5</c:v>
                </c:pt>
                <c:pt idx="11">
                  <c:v>66.2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'3.6.3'!$S$82:$S$83</c:f>
              <c:strCache>
                <c:ptCount val="1"/>
                <c:pt idx="0">
                  <c:v>Cuenca del Chili</c:v>
                </c:pt>
              </c:strCache>
            </c:strRef>
          </c:tx>
          <c:cat>
            <c:strRef>
              <c:f>'3.6.3'!$P$84:$P$95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'3.6.3'!$S$84:$S$95</c:f>
              <c:numCache>
                <c:formatCode>0.0</c:formatCode>
                <c:ptCount val="12"/>
                <c:pt idx="0">
                  <c:v>185.6</c:v>
                </c:pt>
                <c:pt idx="1">
                  <c:v>221.6</c:v>
                </c:pt>
                <c:pt idx="2">
                  <c:v>263.8</c:v>
                </c:pt>
                <c:pt idx="3">
                  <c:v>246.2</c:v>
                </c:pt>
                <c:pt idx="4">
                  <c:v>233.9</c:v>
                </c:pt>
                <c:pt idx="5">
                  <c:v>228.6</c:v>
                </c:pt>
                <c:pt idx="6">
                  <c:v>223.4</c:v>
                </c:pt>
                <c:pt idx="7">
                  <c:v>220.6</c:v>
                </c:pt>
                <c:pt idx="8">
                  <c:v>219.2</c:v>
                </c:pt>
                <c:pt idx="9">
                  <c:v>196.9</c:v>
                </c:pt>
                <c:pt idx="10">
                  <c:v>184.1</c:v>
                </c:pt>
                <c:pt idx="11">
                  <c:v>152.30000000000001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'3.6.3'!$T$82:$T$83</c:f>
              <c:strCache>
                <c:ptCount val="1"/>
                <c:pt idx="0">
                  <c:v>Lagunas San Gabán</c:v>
                </c:pt>
              </c:strCache>
            </c:strRef>
          </c:tx>
          <c:cat>
            <c:strRef>
              <c:f>'3.6.3'!$P$84:$P$95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'3.6.3'!$T$84:$T$95</c:f>
              <c:numCache>
                <c:formatCode>0.0</c:formatCode>
                <c:ptCount val="12"/>
                <c:pt idx="0">
                  <c:v>12</c:v>
                </c:pt>
                <c:pt idx="1">
                  <c:v>17</c:v>
                </c:pt>
                <c:pt idx="2">
                  <c:v>30</c:v>
                </c:pt>
                <c:pt idx="3">
                  <c:v>31.7</c:v>
                </c:pt>
                <c:pt idx="4">
                  <c:v>31.7</c:v>
                </c:pt>
                <c:pt idx="5">
                  <c:v>30.7</c:v>
                </c:pt>
                <c:pt idx="6">
                  <c:v>28.1</c:v>
                </c:pt>
                <c:pt idx="7">
                  <c:v>18.600000000000001</c:v>
                </c:pt>
                <c:pt idx="8">
                  <c:v>9.1</c:v>
                </c:pt>
                <c:pt idx="9">
                  <c:v>7.2</c:v>
                </c:pt>
                <c:pt idx="10">
                  <c:v>8.8000000000000007</c:v>
                </c:pt>
                <c:pt idx="11">
                  <c:v>12.1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'3.6.3'!$U$82:$U$83</c:f>
              <c:strCache>
                <c:ptCount val="1"/>
                <c:pt idx="0">
                  <c:v>Reservorio Chalhuanca</c:v>
                </c:pt>
              </c:strCache>
            </c:strRef>
          </c:tx>
          <c:cat>
            <c:strRef>
              <c:f>'3.6.3'!$P$84:$P$95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'3.6.3'!$U$84:$U$95</c:f>
              <c:numCache>
                <c:formatCode>0.0</c:formatCode>
                <c:ptCount val="12"/>
                <c:pt idx="0">
                  <c:v>37.200000000000003</c:v>
                </c:pt>
                <c:pt idx="1">
                  <c:v>39.4</c:v>
                </c:pt>
                <c:pt idx="2">
                  <c:v>39.299999999999997</c:v>
                </c:pt>
                <c:pt idx="3">
                  <c:v>39.799999999999997</c:v>
                </c:pt>
                <c:pt idx="4">
                  <c:v>36.799999999999997</c:v>
                </c:pt>
                <c:pt idx="5">
                  <c:v>27.5</c:v>
                </c:pt>
                <c:pt idx="6">
                  <c:v>17.2</c:v>
                </c:pt>
                <c:pt idx="7">
                  <c:v>5.8</c:v>
                </c:pt>
                <c:pt idx="8">
                  <c:v>1.7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'3.6.3'!$V$82:$V$83</c:f>
              <c:strCache>
                <c:ptCount val="1"/>
                <c:pt idx="0">
                  <c:v>Reservorio  Bamputañe</c:v>
                </c:pt>
              </c:strCache>
            </c:strRef>
          </c:tx>
          <c:cat>
            <c:strRef>
              <c:f>'3.6.3'!$P$84:$P$95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'3.6.3'!$V$84:$V$95</c:f>
              <c:numCache>
                <c:formatCode>0.0</c:formatCode>
                <c:ptCount val="12"/>
                <c:pt idx="0">
                  <c:v>37.200000000000003</c:v>
                </c:pt>
                <c:pt idx="1">
                  <c:v>39.4</c:v>
                </c:pt>
                <c:pt idx="2">
                  <c:v>39.299999999999997</c:v>
                </c:pt>
                <c:pt idx="3">
                  <c:v>39.799999999999997</c:v>
                </c:pt>
                <c:pt idx="4">
                  <c:v>36.799999999999997</c:v>
                </c:pt>
                <c:pt idx="5">
                  <c:v>27.5</c:v>
                </c:pt>
                <c:pt idx="6">
                  <c:v>17.2</c:v>
                </c:pt>
                <c:pt idx="7">
                  <c:v>5.8</c:v>
                </c:pt>
                <c:pt idx="8">
                  <c:v>1.7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11712"/>
        <c:axId val="138617600"/>
      </c:lineChart>
      <c:catAx>
        <c:axId val="13861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3861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17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Millones de m3</a:t>
                </a:r>
              </a:p>
            </c:rich>
          </c:tx>
          <c:layout>
            <c:manualLayout>
              <c:xMode val="edge"/>
              <c:yMode val="edge"/>
              <c:x val="1.4208134469124863E-3"/>
              <c:y val="0.3709015877965749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38611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254076296728893"/>
          <c:y val="0.89754112419115928"/>
          <c:w val="0.69275429445999559"/>
          <c:h val="8.6065538837348243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" footer="0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 algn="ctr" rtl="0">
              <a:defRPr lang="es-PE" sz="1175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75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CONSUMO DE DIESEL  2</a:t>
            </a:r>
          </a:p>
        </c:rich>
      </c:tx>
      <c:layout>
        <c:manualLayout>
          <c:xMode val="edge"/>
          <c:yMode val="edge"/>
          <c:x val="0.38891699891533305"/>
          <c:y val="1.7860026379951238E-2"/>
        </c:manualLayout>
      </c:layout>
      <c:overlay val="0"/>
      <c:spPr>
        <a:solidFill>
          <a:srgbClr val="003A00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6785733800378766"/>
          <c:y val="0.11764705882352941"/>
          <c:w val="0.78452472159217079"/>
          <c:h val="0.68705882352941172"/>
        </c:manualLayout>
      </c:layout>
      <c:lineChart>
        <c:grouping val="standard"/>
        <c:varyColors val="0"/>
        <c:ser>
          <c:idx val="2"/>
          <c:order val="0"/>
          <c:tx>
            <c:v>Mercado Electrico</c:v>
          </c:tx>
          <c:spPr>
            <a:ln>
              <a:solidFill>
                <a:srgbClr val="3AA3EA"/>
              </a:solidFill>
            </a:ln>
          </c:spPr>
          <c:marker>
            <c:spPr>
              <a:solidFill>
                <a:srgbClr val="3AA3EA"/>
              </a:solidFill>
            </c:spPr>
          </c:marker>
          <c:cat>
            <c:strLit>
              <c:ptCount val="1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Ref>
              <c:f>'3.6.3.2.3.1'!$E$65:$P$65</c:f>
              <c:numCache>
                <c:formatCode>#\ ###\ ##0</c:formatCode>
                <c:ptCount val="12"/>
                <c:pt idx="0">
                  <c:v>436056.24000000005</c:v>
                </c:pt>
                <c:pt idx="1">
                  <c:v>3897509.9799999995</c:v>
                </c:pt>
                <c:pt idx="2">
                  <c:v>484129.58</c:v>
                </c:pt>
                <c:pt idx="3">
                  <c:v>1056251.5900000001</c:v>
                </c:pt>
                <c:pt idx="4">
                  <c:v>393250.09</c:v>
                </c:pt>
                <c:pt idx="5">
                  <c:v>878158.11</c:v>
                </c:pt>
                <c:pt idx="6">
                  <c:v>910089.04</c:v>
                </c:pt>
                <c:pt idx="7">
                  <c:v>2194555.2999999993</c:v>
                </c:pt>
                <c:pt idx="8">
                  <c:v>857039.73</c:v>
                </c:pt>
                <c:pt idx="9">
                  <c:v>577296.81000000006</c:v>
                </c:pt>
                <c:pt idx="10">
                  <c:v>471378.80999999994</c:v>
                </c:pt>
                <c:pt idx="11">
                  <c:v>416025.72</c:v>
                </c:pt>
              </c:numCache>
            </c:numRef>
          </c:val>
          <c:smooth val="0"/>
        </c:ser>
        <c:ser>
          <c:idx val="0"/>
          <c:order val="1"/>
          <c:tx>
            <c:v>Uso propio</c:v>
          </c:tx>
          <c:spPr>
            <a:ln>
              <a:solidFill>
                <a:srgbClr val="E78F19"/>
              </a:solidFill>
            </a:ln>
          </c:spPr>
          <c:marker>
            <c:spPr>
              <a:solidFill>
                <a:srgbClr val="E78F19"/>
              </a:solidFill>
            </c:spPr>
          </c:marker>
          <c:cat>
            <c:strLit>
              <c:ptCount val="1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Ref>
              <c:f>'3.6.3.2.3.2'!$E$98:$P$98</c:f>
              <c:numCache>
                <c:formatCode>#\ ###\ ###\ ##0</c:formatCode>
                <c:ptCount val="12"/>
                <c:pt idx="0">
                  <c:v>1569197.7764999999</c:v>
                </c:pt>
                <c:pt idx="1">
                  <c:v>1536217.7725</c:v>
                </c:pt>
                <c:pt idx="2">
                  <c:v>1688345.9424999999</c:v>
                </c:pt>
                <c:pt idx="3">
                  <c:v>1583460.7425000002</c:v>
                </c:pt>
                <c:pt idx="4">
                  <c:v>1751001.1325000001</c:v>
                </c:pt>
                <c:pt idx="5">
                  <c:v>1340325.0024999999</c:v>
                </c:pt>
                <c:pt idx="6">
                  <c:v>1310452.1225000001</c:v>
                </c:pt>
                <c:pt idx="7">
                  <c:v>1334101.6325000003</c:v>
                </c:pt>
                <c:pt idx="8">
                  <c:v>1959058.1825000001</c:v>
                </c:pt>
                <c:pt idx="9">
                  <c:v>2328374.7105</c:v>
                </c:pt>
                <c:pt idx="10">
                  <c:v>2027811.2725</c:v>
                </c:pt>
                <c:pt idx="11">
                  <c:v>1502768.8525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56032"/>
        <c:axId val="139366400"/>
      </c:lineChart>
      <c:catAx>
        <c:axId val="13935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3936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366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Galones</a:t>
                </a:r>
              </a:p>
            </c:rich>
          </c:tx>
          <c:layout>
            <c:manualLayout>
              <c:xMode val="edge"/>
              <c:yMode val="edge"/>
              <c:x val="2.3602204872486848E-2"/>
              <c:y val="0.3882353411407330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39356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42900614151018"/>
          <c:y val="0.89283291365229089"/>
          <c:w val="0.78264251524271733"/>
          <c:h val="8.991593055944147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lang="es-PE" sz="1175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75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CONSUMO DE RESIDUAL R6</a:t>
            </a:r>
          </a:p>
        </c:rich>
      </c:tx>
      <c:layout>
        <c:manualLayout>
          <c:xMode val="edge"/>
          <c:yMode val="edge"/>
          <c:x val="0.36856049112004458"/>
          <c:y val="2.5882430525330062E-2"/>
        </c:manualLayout>
      </c:layout>
      <c:overlay val="0"/>
      <c:spPr>
        <a:solidFill>
          <a:srgbClr val="003A00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44450" h="44450"/>
        </a:sp3d>
      </c:spPr>
    </c:title>
    <c:autoTitleDeleted val="0"/>
    <c:plotArea>
      <c:layout>
        <c:manualLayout>
          <c:layoutTarget val="inner"/>
          <c:xMode val="edge"/>
          <c:yMode val="edge"/>
          <c:x val="0.14213205015270569"/>
          <c:y val="0.1344341170793838"/>
          <c:w val="0.80913745694076034"/>
          <c:h val="0.66745359883273003"/>
        </c:manualLayout>
      </c:layout>
      <c:lineChart>
        <c:grouping val="standard"/>
        <c:varyColors val="0"/>
        <c:ser>
          <c:idx val="0"/>
          <c:order val="0"/>
          <c:tx>
            <c:v>Mercado Electrico</c:v>
          </c:tx>
          <c:cat>
            <c:strLit>
              <c:ptCount val="1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Ref>
              <c:f>'3.6.3.2.3.1'!$E$68:$P$68</c:f>
              <c:numCache>
                <c:formatCode>#\ ###\ ##0</c:formatCode>
                <c:ptCount val="12"/>
                <c:pt idx="0">
                  <c:v>7686</c:v>
                </c:pt>
                <c:pt idx="1">
                  <c:v>110040</c:v>
                </c:pt>
                <c:pt idx="2">
                  <c:v>8274</c:v>
                </c:pt>
                <c:pt idx="3">
                  <c:v>0</c:v>
                </c:pt>
                <c:pt idx="4">
                  <c:v>6132</c:v>
                </c:pt>
                <c:pt idx="5">
                  <c:v>0</c:v>
                </c:pt>
                <c:pt idx="6">
                  <c:v>251790</c:v>
                </c:pt>
                <c:pt idx="7">
                  <c:v>74970</c:v>
                </c:pt>
                <c:pt idx="8">
                  <c:v>0</c:v>
                </c:pt>
                <c:pt idx="9">
                  <c:v>0</c:v>
                </c:pt>
                <c:pt idx="10">
                  <c:v>634536</c:v>
                </c:pt>
                <c:pt idx="11">
                  <c:v>1351560</c:v>
                </c:pt>
              </c:numCache>
            </c:numRef>
          </c:val>
          <c:smooth val="0"/>
        </c:ser>
        <c:ser>
          <c:idx val="1"/>
          <c:order val="1"/>
          <c:tx>
            <c:v>Uso Propio</c:v>
          </c:tx>
          <c:cat>
            <c:strLit>
              <c:ptCount val="1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Ref>
              <c:f>'3.6.3.2.3.2'!$E$100:$P$100</c:f>
              <c:numCache>
                <c:formatCode>#\ ###\ ###\ ##0</c:formatCode>
                <c:ptCount val="12"/>
                <c:pt idx="0">
                  <c:v>1783754</c:v>
                </c:pt>
                <c:pt idx="1">
                  <c:v>1610673.81</c:v>
                </c:pt>
                <c:pt idx="2">
                  <c:v>1802939</c:v>
                </c:pt>
                <c:pt idx="3">
                  <c:v>1807429</c:v>
                </c:pt>
                <c:pt idx="4">
                  <c:v>1858804.44</c:v>
                </c:pt>
                <c:pt idx="5">
                  <c:v>896497</c:v>
                </c:pt>
                <c:pt idx="6">
                  <c:v>652143.42000000004</c:v>
                </c:pt>
                <c:pt idx="7">
                  <c:v>649018</c:v>
                </c:pt>
                <c:pt idx="8">
                  <c:v>1644361</c:v>
                </c:pt>
                <c:pt idx="9">
                  <c:v>1605869.63</c:v>
                </c:pt>
                <c:pt idx="10">
                  <c:v>1673591</c:v>
                </c:pt>
                <c:pt idx="11">
                  <c:v>693376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92128"/>
        <c:axId val="139393664"/>
      </c:lineChart>
      <c:catAx>
        <c:axId val="13939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3939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393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Galones</a:t>
                </a:r>
              </a:p>
            </c:rich>
          </c:tx>
          <c:layout>
            <c:manualLayout>
              <c:xMode val="edge"/>
              <c:yMode val="edge"/>
              <c:x val="1.735428641040123E-2"/>
              <c:y val="0.4008557221804560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39392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562181836975019"/>
          <c:y val="0.88676400374576281"/>
          <c:w val="0.78492736931090368"/>
          <c:h val="9.3172423798783988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" footer="0"/>
    <c:pageSetup paperSize="9" orientation="landscape" horizontalDpi="360" verticalDpi="360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lang="es-PE" sz="1175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75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CONSUMO DE GAS NATURAL</a:t>
            </a:r>
          </a:p>
        </c:rich>
      </c:tx>
      <c:layout>
        <c:manualLayout>
          <c:xMode val="edge"/>
          <c:yMode val="edge"/>
          <c:x val="0.37236862229702988"/>
          <c:y val="5.2742716205700424E-2"/>
        </c:manualLayout>
      </c:layout>
      <c:overlay val="0"/>
      <c:spPr>
        <a:solidFill>
          <a:srgbClr val="003A00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7105271611521664"/>
          <c:y val="0.19409322688642802"/>
          <c:w val="0.79048622062712537"/>
          <c:h val="0.5928282255987638"/>
        </c:manualLayout>
      </c:layout>
      <c:lineChart>
        <c:grouping val="standard"/>
        <c:varyColors val="0"/>
        <c:ser>
          <c:idx val="0"/>
          <c:order val="0"/>
          <c:tx>
            <c:v>Mercado Electrico</c:v>
          </c:tx>
          <c:cat>
            <c:strLit>
              <c:ptCount val="1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Ref>
              <c:f>'3.6.3.2.3.1'!$E$66:$P$66</c:f>
              <c:numCache>
                <c:formatCode>#\ ###\ ##0</c:formatCode>
                <c:ptCount val="12"/>
                <c:pt idx="0">
                  <c:v>263594993.70000002</c:v>
                </c:pt>
                <c:pt idx="1">
                  <c:v>220200048.81</c:v>
                </c:pt>
                <c:pt idx="2">
                  <c:v>267770458.68999997</c:v>
                </c:pt>
                <c:pt idx="3">
                  <c:v>219535005.72</c:v>
                </c:pt>
                <c:pt idx="4">
                  <c:v>313096965.79999995</c:v>
                </c:pt>
                <c:pt idx="5">
                  <c:v>371080461.56</c:v>
                </c:pt>
                <c:pt idx="6">
                  <c:v>398488005.5</c:v>
                </c:pt>
                <c:pt idx="7">
                  <c:v>403945681.7700001</c:v>
                </c:pt>
                <c:pt idx="8">
                  <c:v>451521723.68000007</c:v>
                </c:pt>
                <c:pt idx="9">
                  <c:v>339710297.66000003</c:v>
                </c:pt>
                <c:pt idx="10">
                  <c:v>293156080.93000001</c:v>
                </c:pt>
                <c:pt idx="11">
                  <c:v>367825806.49999994</c:v>
                </c:pt>
              </c:numCache>
            </c:numRef>
          </c:val>
          <c:smooth val="0"/>
        </c:ser>
        <c:ser>
          <c:idx val="1"/>
          <c:order val="1"/>
          <c:tx>
            <c:v>Uso propio</c:v>
          </c:tx>
          <c:cat>
            <c:strLit>
              <c:ptCount val="1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Ref>
              <c:f>'3.6.3.2.3.2'!$E$99:$P$99</c:f>
              <c:numCache>
                <c:formatCode>#\ ###\ ###\ ##0</c:formatCode>
                <c:ptCount val="12"/>
                <c:pt idx="0">
                  <c:v>21196445.030000001</c:v>
                </c:pt>
                <c:pt idx="1">
                  <c:v>16215710.82</c:v>
                </c:pt>
                <c:pt idx="2">
                  <c:v>20879446.620000001</c:v>
                </c:pt>
                <c:pt idx="3">
                  <c:v>23006271.060000002</c:v>
                </c:pt>
                <c:pt idx="4">
                  <c:v>21927319.230000004</c:v>
                </c:pt>
                <c:pt idx="5">
                  <c:v>20928504.719999999</c:v>
                </c:pt>
                <c:pt idx="6">
                  <c:v>20110513.59</c:v>
                </c:pt>
                <c:pt idx="7">
                  <c:v>17220928.050000001</c:v>
                </c:pt>
                <c:pt idx="8">
                  <c:v>20554218.210000001</c:v>
                </c:pt>
                <c:pt idx="9">
                  <c:v>21283972.690000001</c:v>
                </c:pt>
                <c:pt idx="10">
                  <c:v>23412981.080000002</c:v>
                </c:pt>
                <c:pt idx="11">
                  <c:v>24275727.399999999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23744"/>
        <c:axId val="139425280"/>
      </c:lineChart>
      <c:catAx>
        <c:axId val="13942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3942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425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Metros Cúbicos</a:t>
                </a:r>
              </a:p>
            </c:rich>
          </c:tx>
          <c:layout>
            <c:manualLayout>
              <c:xMode val="edge"/>
              <c:yMode val="edge"/>
              <c:x val="1.622024186947349E-2"/>
              <c:y val="0.3515794194067450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39423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84638944290089"/>
          <c:y val="0.89873593690235953"/>
          <c:w val="0.79811223450655788"/>
          <c:h val="8.835779949616851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" footer="0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lang="es-PE" sz="1175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75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CONSUMO DE CARBÓN</a:t>
            </a:r>
          </a:p>
        </c:rich>
      </c:tx>
      <c:layout>
        <c:manualLayout>
          <c:xMode val="edge"/>
          <c:yMode val="edge"/>
          <c:x val="0.36862778750594322"/>
          <c:y val="5.2742550757981448E-2"/>
        </c:manualLayout>
      </c:layout>
      <c:overlay val="0"/>
      <c:spPr>
        <a:solidFill>
          <a:srgbClr val="003A00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44450" h="57150"/>
        </a:sp3d>
      </c:spPr>
    </c:title>
    <c:autoTitleDeleted val="0"/>
    <c:plotArea>
      <c:layout>
        <c:manualLayout>
          <c:layoutTarget val="inner"/>
          <c:xMode val="edge"/>
          <c:yMode val="edge"/>
          <c:x val="0.13842490165905014"/>
          <c:y val="0.19620293587432397"/>
          <c:w val="0.82100286501229736"/>
          <c:h val="0.5928282255987638"/>
        </c:manualLayout>
      </c:layout>
      <c:lineChart>
        <c:grouping val="standard"/>
        <c:varyColors val="0"/>
        <c:ser>
          <c:idx val="0"/>
          <c:order val="0"/>
          <c:tx>
            <c:v>Mercado Electrico</c:v>
          </c:tx>
          <c:cat>
            <c:strLit>
              <c:ptCount val="1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Set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Ref>
              <c:f>'3.6.3.2.3.1'!$E$64:$P$64</c:f>
              <c:numCache>
                <c:formatCode>#\ ###\ ##0</c:formatCode>
                <c:ptCount val="12"/>
                <c:pt idx="0">
                  <c:v>0</c:v>
                </c:pt>
                <c:pt idx="1">
                  <c:v>7696.36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3957.9</c:v>
                </c:pt>
                <c:pt idx="7">
                  <c:v>2066.5300000000002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Uso propio</c:v>
          </c:tx>
          <c:cat>
            <c:strLit>
              <c:ptCount val="1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Set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Ref>
              <c:f>'3.6.3.2.3.2'!$E$97:$P$97</c:f>
              <c:numCache>
                <c:formatCode>#\ ###\ ###\ ##0</c:formatCode>
                <c:ptCount val="12"/>
                <c:pt idx="0">
                  <c:v>13843.74</c:v>
                </c:pt>
                <c:pt idx="1">
                  <c:v>10222.17</c:v>
                </c:pt>
                <c:pt idx="2">
                  <c:v>5299.35</c:v>
                </c:pt>
                <c:pt idx="3">
                  <c:v>13072.970000000001</c:v>
                </c:pt>
                <c:pt idx="4">
                  <c:v>20006.330000000002</c:v>
                </c:pt>
                <c:pt idx="5">
                  <c:v>13213.4</c:v>
                </c:pt>
                <c:pt idx="6">
                  <c:v>6291.37</c:v>
                </c:pt>
                <c:pt idx="7">
                  <c:v>13527.619999999999</c:v>
                </c:pt>
                <c:pt idx="8">
                  <c:v>11670.32</c:v>
                </c:pt>
                <c:pt idx="9">
                  <c:v>12550.83</c:v>
                </c:pt>
                <c:pt idx="10">
                  <c:v>14306.64</c:v>
                </c:pt>
                <c:pt idx="11">
                  <c:v>13977.07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59200"/>
        <c:axId val="139530624"/>
      </c:lineChart>
      <c:catAx>
        <c:axId val="13945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3953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530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Toneladas</a:t>
                </a:r>
              </a:p>
            </c:rich>
          </c:tx>
          <c:layout>
            <c:manualLayout>
              <c:xMode val="edge"/>
              <c:yMode val="edge"/>
              <c:x val="3.3986988739809584E-2"/>
              <c:y val="0.3670891264536517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39459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623090928066981E-2"/>
          <c:y val="0.89873605849646632"/>
          <c:w val="0.79398466944209301"/>
          <c:h val="7.9865130208849888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" footer="0"/>
    <c:pageSetup orientation="landscape" horizontalDpi="720" verticalDpi="72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VENTA DE ENERGÍA ELÉCTRICA 2001, POR TIPO DE MERCADO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9"/>
      <c:hPercent val="100"/>
      <c:rotY val="20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1"/>
          <c:order val="0"/>
          <c:tx>
            <c:v/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t>8 655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</c:ser>
        <c:ser>
          <c:idx val="0"/>
          <c:order val="1"/>
          <c:tx>
            <c:v/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cat>
          <c:val>
            <c:numLit>
              <c:formatCode>General</c:formatCode>
              <c:ptCount val="2"/>
              <c:pt idx="0">
                <c:v>#N/A</c:v>
              </c:pt>
              <c:pt idx="1">
                <c:v>#N/A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22720"/>
        <c:axId val="126224640"/>
        <c:axId val="125675712"/>
      </c:bar3DChart>
      <c:catAx>
        <c:axId val="12622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: 16 629 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62246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26224640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6222720"/>
        <c:crosses val="autoZero"/>
        <c:crossBetween val="between"/>
        <c:majorUnit val="2000"/>
        <c:minorUnit val="500"/>
      </c:valAx>
      <c:serAx>
        <c:axId val="12567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6224640"/>
        <c:crosses val="autoZero"/>
        <c:tickLblSkip val="4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VENTA DE ENERGÍA ELÉCTRICA 2001, POR TENSIÓN</a:t>
            </a:r>
          </a:p>
        </c:rich>
      </c:tx>
      <c:overlay val="0"/>
      <c:spPr>
        <a:solidFill>
          <a:srgbClr val="3333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7"/>
      <c:hPercent val="100"/>
      <c:rotY val="26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v/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ser>
          <c:idx val="1"/>
          <c:order val="1"/>
          <c:tx>
            <c:v/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72256"/>
        <c:axId val="126273792"/>
        <c:axId val="126226432"/>
      </c:bar3DChart>
      <c:catAx>
        <c:axId val="12627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62737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26273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6272256"/>
        <c:crosses val="autoZero"/>
        <c:crossBetween val="between"/>
        <c:majorUnit val="2000"/>
        <c:minorUnit val="400"/>
      </c:valAx>
      <c:serAx>
        <c:axId val="12622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6273792"/>
        <c:crosses val="autoZero"/>
        <c:tickLblSkip val="8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12" Type="http://schemas.openxmlformats.org/officeDocument/2006/relationships/chart" Target="../charts/chart33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0" Type="http://schemas.openxmlformats.org/officeDocument/2006/relationships/chart" Target="../charts/chart31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12" Type="http://schemas.openxmlformats.org/officeDocument/2006/relationships/chart" Target="../charts/chart51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11" Type="http://schemas.openxmlformats.org/officeDocument/2006/relationships/chart" Target="../charts/chart50.xml"/><Relationship Id="rId5" Type="http://schemas.openxmlformats.org/officeDocument/2006/relationships/chart" Target="../charts/chart44.xml"/><Relationship Id="rId10" Type="http://schemas.openxmlformats.org/officeDocument/2006/relationships/chart" Target="../charts/chart49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4" Type="http://schemas.openxmlformats.org/officeDocument/2006/relationships/chart" Target="../charts/chart7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263525</xdr:colOff>
      <xdr:row>95</xdr:row>
      <xdr:rowOff>50800</xdr:rowOff>
    </xdr:from>
    <xdr:to>
      <xdr:col>7</xdr:col>
      <xdr:colOff>625475</xdr:colOff>
      <xdr:row>127</xdr:row>
      <xdr:rowOff>98425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0.36078</cdr:x>
      <cdr:y>0.55614</cdr:y>
    </cdr:from>
    <cdr:to>
      <cdr:x>0.43735</cdr:x>
      <cdr:y>0.59159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780" y="1457595"/>
          <a:ext cx="56159" cy="97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0,6%</a:t>
          </a:r>
        </a:p>
      </cdr:txBody>
    </cdr:sp>
  </cdr:relSizeAnchor>
  <cdr:relSizeAnchor xmlns:cdr="http://schemas.openxmlformats.org/drawingml/2006/chartDrawing">
    <cdr:from>
      <cdr:x>0.24853</cdr:x>
      <cdr:y>0.17082</cdr:y>
    </cdr:from>
    <cdr:to>
      <cdr:x>0.85762</cdr:x>
      <cdr:y>0.29573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455" y="388947"/>
          <a:ext cx="446722" cy="349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Generadoras     :     6 106 GW.h</a:t>
          </a:r>
        </a:p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Distribuidoras   :   10 523 GW.h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0.36362</cdr:x>
      <cdr:y>0.10412</cdr:y>
    </cdr:from>
    <cdr:to>
      <cdr:x>0.66183</cdr:x>
      <cdr:y>0.20386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2492" y="429849"/>
          <a:ext cx="1420857" cy="411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 15 145 MW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0.23026</cdr:x>
      <cdr:y>0.50933</cdr:y>
    </cdr:from>
    <cdr:to>
      <cdr:x>0.35077</cdr:x>
      <cdr:y>0.55613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053" y="1097166"/>
          <a:ext cx="88387" cy="95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SS AA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9%</a:t>
          </a:r>
        </a:p>
      </cdr:txBody>
    </cdr:sp>
  </cdr:relSizeAnchor>
  <cdr:relSizeAnchor xmlns:cdr="http://schemas.openxmlformats.org/drawingml/2006/chartDrawing">
    <cdr:from>
      <cdr:x>0.70579</cdr:x>
      <cdr:y>0.50933</cdr:y>
    </cdr:from>
    <cdr:to>
      <cdr:x>0.86284</cdr:x>
      <cdr:y>0.55613</cdr:y>
    </cdr:to>
    <cdr:sp macro="" textlink="">
      <cdr:nvSpPr>
        <cdr:cNvPr id="21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816" y="1097166"/>
          <a:ext cx="115190" cy="95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SEIN</a:t>
          </a:r>
        </a:p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91%</a:t>
          </a:r>
        </a:p>
      </cdr:txBody>
    </cdr:sp>
  </cdr:relSizeAnchor>
  <cdr:relSizeAnchor xmlns:cdr="http://schemas.openxmlformats.org/drawingml/2006/chartDrawing">
    <cdr:from>
      <cdr:x>0.39341</cdr:x>
      <cdr:y>0.30901</cdr:y>
    </cdr:from>
    <cdr:to>
      <cdr:x>0.65902</cdr:x>
      <cdr:y>0.41238</cdr:y>
    </cdr:to>
    <cdr:sp macro="" textlink="">
      <cdr:nvSpPr>
        <cdr:cNvPr id="215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711" y="681765"/>
          <a:ext cx="194803" cy="215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TOTAL : 21 982 GW.h</a:t>
          </a:r>
        </a:p>
        <a:p xmlns:a="http://schemas.openxmlformats.org/drawingml/2006/main">
          <a:pPr algn="l" rtl="0">
            <a:defRPr sz="1000"/>
          </a:pPr>
          <a:endParaRPr lang="en-US" sz="15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0.4132</cdr:x>
      <cdr:y>0.22227</cdr:y>
    </cdr:from>
    <cdr:to>
      <cdr:x>0.66663</cdr:x>
      <cdr:y>0.31556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230" y="523421"/>
          <a:ext cx="185868" cy="21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TOTAL : 5 387 MW</a:t>
          </a:r>
        </a:p>
        <a:p xmlns:a="http://schemas.openxmlformats.org/drawingml/2006/main">
          <a:pPr algn="l" rtl="0">
            <a:defRPr sz="1000"/>
          </a:pPr>
          <a:endParaRPr lang="en-US" sz="1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0.37579</cdr:x>
      <cdr:y>0.20418</cdr:y>
    </cdr:from>
    <cdr:to>
      <cdr:x>0.65401</cdr:x>
      <cdr:y>0.33688</cdr:y>
    </cdr:to>
    <cdr:sp macro="" textlink="">
      <cdr:nvSpPr>
        <cdr:cNvPr id="33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788" y="467895"/>
          <a:ext cx="204056" cy="3588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TOTAL : 16 629 GW.h</a:t>
          </a:r>
        </a:p>
        <a:p xmlns:a="http://schemas.openxmlformats.org/drawingml/2006/main">
          <a:pPr algn="l" rtl="0">
            <a:defRPr sz="1000"/>
          </a:pPr>
          <a:endParaRPr lang="en-US" sz="15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231962</xdr:colOff>
      <xdr:row>2</xdr:row>
      <xdr:rowOff>19050</xdr:rowOff>
    </xdr:from>
    <xdr:to>
      <xdr:col>12</xdr:col>
      <xdr:colOff>632012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221191</xdr:colOff>
      <xdr:row>33</xdr:row>
      <xdr:rowOff>191558</xdr:rowOff>
    </xdr:from>
    <xdr:to>
      <xdr:col>12</xdr:col>
      <xdr:colOff>624416</xdr:colOff>
      <xdr:row>58</xdr:row>
      <xdr:rowOff>13758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220133</xdr:colOff>
      <xdr:row>65</xdr:row>
      <xdr:rowOff>167216</xdr:rowOff>
    </xdr:from>
    <xdr:to>
      <xdr:col>12</xdr:col>
      <xdr:colOff>629708</xdr:colOff>
      <xdr:row>89</xdr:row>
      <xdr:rowOff>186266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95</xdr:row>
      <xdr:rowOff>133349</xdr:rowOff>
    </xdr:from>
    <xdr:to>
      <xdr:col>12</xdr:col>
      <xdr:colOff>603250</xdr:colOff>
      <xdr:row>120</xdr:row>
      <xdr:rowOff>47624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220196</xdr:colOff>
      <xdr:row>127</xdr:row>
      <xdr:rowOff>0</xdr:rowOff>
    </xdr:from>
    <xdr:to>
      <xdr:col>12</xdr:col>
      <xdr:colOff>616324</xdr:colOff>
      <xdr:row>150</xdr:row>
      <xdr:rowOff>180975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57</xdr:row>
      <xdr:rowOff>9525</xdr:rowOff>
    </xdr:from>
    <xdr:to>
      <xdr:col>13</xdr:col>
      <xdr:colOff>409575</xdr:colOff>
      <xdr:row>78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447675</xdr:colOff>
      <xdr:row>30</xdr:row>
      <xdr:rowOff>47625</xdr:rowOff>
    </xdr:from>
    <xdr:to>
      <xdr:col>13</xdr:col>
      <xdr:colOff>409575</xdr:colOff>
      <xdr:row>51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447674</xdr:colOff>
      <xdr:row>2</xdr:row>
      <xdr:rowOff>0</xdr:rowOff>
    </xdr:from>
    <xdr:to>
      <xdr:col>13</xdr:col>
      <xdr:colOff>400049</xdr:colOff>
      <xdr:row>24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1</xdr:col>
      <xdr:colOff>0</xdr:colOff>
      <xdr:row>24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60</xdr:row>
      <xdr:rowOff>142875</xdr:rowOff>
    </xdr:from>
    <xdr:to>
      <xdr:col>1</xdr:col>
      <xdr:colOff>0</xdr:colOff>
      <xdr:row>80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24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60</xdr:row>
      <xdr:rowOff>161925</xdr:rowOff>
    </xdr:from>
    <xdr:to>
      <xdr:col>12</xdr:col>
      <xdr:colOff>0</xdr:colOff>
      <xdr:row>80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6</xdr:row>
      <xdr:rowOff>19050</xdr:rowOff>
    </xdr:from>
    <xdr:to>
      <xdr:col>12</xdr:col>
      <xdr:colOff>0</xdr:colOff>
      <xdr:row>25</xdr:row>
      <xdr:rowOff>19050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60</xdr:row>
      <xdr:rowOff>161925</xdr:rowOff>
    </xdr:from>
    <xdr:to>
      <xdr:col>12</xdr:col>
      <xdr:colOff>0</xdr:colOff>
      <xdr:row>81</xdr:row>
      <xdr:rowOff>28575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32</xdr:row>
      <xdr:rowOff>133350</xdr:rowOff>
    </xdr:from>
    <xdr:to>
      <xdr:col>1</xdr:col>
      <xdr:colOff>0</xdr:colOff>
      <xdr:row>50</xdr:row>
      <xdr:rowOff>123825</xdr:rowOff>
    </xdr:to>
    <xdr:graphicFrame macro="">
      <xdr:nvGraphicFramePr>
        <xdr:cNvPr id="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66</xdr:row>
      <xdr:rowOff>85725</xdr:rowOff>
    </xdr:from>
    <xdr:to>
      <xdr:col>1</xdr:col>
      <xdr:colOff>0</xdr:colOff>
      <xdr:row>67</xdr:row>
      <xdr:rowOff>76200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104775" y="1275397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6%</a:t>
          </a:r>
        </a:p>
      </xdr:txBody>
    </xdr:sp>
    <xdr:clientData/>
  </xdr:twoCellAnchor>
  <xdr:twoCellAnchor>
    <xdr:from>
      <xdr:col>1</xdr:col>
      <xdr:colOff>0</xdr:colOff>
      <xdr:row>70</xdr:row>
      <xdr:rowOff>66675</xdr:rowOff>
    </xdr:from>
    <xdr:to>
      <xdr:col>1</xdr:col>
      <xdr:colOff>0</xdr:colOff>
      <xdr:row>71</xdr:row>
      <xdr:rowOff>152400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104775" y="135255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94%</a:t>
          </a:r>
        </a:p>
      </xdr:txBody>
    </xdr:sp>
    <xdr:clientData/>
  </xdr:twoCellAnchor>
  <xdr:twoCellAnchor>
    <xdr:from>
      <xdr:col>1</xdr:col>
      <xdr:colOff>0</xdr:colOff>
      <xdr:row>70</xdr:row>
      <xdr:rowOff>142875</xdr:rowOff>
    </xdr:from>
    <xdr:to>
      <xdr:col>1</xdr:col>
      <xdr:colOff>0</xdr:colOff>
      <xdr:row>71</xdr:row>
      <xdr:rowOff>123825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104775" y="13601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84%</a:t>
          </a:r>
        </a:p>
      </xdr:txBody>
    </xdr:sp>
    <xdr:clientData/>
  </xdr:twoCellAnchor>
  <xdr:twoCellAnchor>
    <xdr:from>
      <xdr:col>1</xdr:col>
      <xdr:colOff>0</xdr:colOff>
      <xdr:row>75</xdr:row>
      <xdr:rowOff>104775</xdr:rowOff>
    </xdr:from>
    <xdr:to>
      <xdr:col>1</xdr:col>
      <xdr:colOff>0</xdr:colOff>
      <xdr:row>77</xdr:row>
      <xdr:rowOff>47625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04775" y="145161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16%</a:t>
          </a:r>
        </a:p>
      </xdr:txBody>
    </xdr:sp>
    <xdr:clientData/>
  </xdr:twoCellAnchor>
  <xdr:twoCellAnchor>
    <xdr:from>
      <xdr:col>12</xdr:col>
      <xdr:colOff>0</xdr:colOff>
      <xdr:row>33</xdr:row>
      <xdr:rowOff>9525</xdr:rowOff>
    </xdr:from>
    <xdr:to>
      <xdr:col>12</xdr:col>
      <xdr:colOff>0</xdr:colOff>
      <xdr:row>48</xdr:row>
      <xdr:rowOff>142875</xdr:rowOff>
    </xdr:to>
    <xdr:graphicFrame macro="">
      <xdr:nvGraphicFramePr>
        <xdr:cNvPr id="1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69</xdr:row>
      <xdr:rowOff>57150</xdr:rowOff>
    </xdr:from>
    <xdr:to>
      <xdr:col>12</xdr:col>
      <xdr:colOff>0</xdr:colOff>
      <xdr:row>70</xdr:row>
      <xdr:rowOff>66675</xdr:rowOff>
    </xdr:to>
    <xdr:sp macro="" textlink="">
      <xdr:nvSpPr>
        <xdr:cNvPr id="14" name="Text Box 20"/>
        <xdr:cNvSpPr txBox="1">
          <a:spLocks noChangeArrowheads="1"/>
        </xdr:cNvSpPr>
      </xdr:nvSpPr>
      <xdr:spPr bwMode="auto">
        <a:xfrm flipV="1">
          <a:off x="9867900" y="133159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97%</a:t>
          </a:r>
        </a:p>
      </xdr:txBody>
    </xdr:sp>
    <xdr:clientData/>
  </xdr:twoCellAnchor>
  <xdr:twoCellAnchor>
    <xdr:from>
      <xdr:col>12</xdr:col>
      <xdr:colOff>0</xdr:colOff>
      <xdr:row>66</xdr:row>
      <xdr:rowOff>66675</xdr:rowOff>
    </xdr:from>
    <xdr:to>
      <xdr:col>12</xdr:col>
      <xdr:colOff>0</xdr:colOff>
      <xdr:row>67</xdr:row>
      <xdr:rowOff>66675</xdr:rowOff>
    </xdr:to>
    <xdr:sp macro="" textlink="">
      <xdr:nvSpPr>
        <xdr:cNvPr id="15" name="Text Box 21"/>
        <xdr:cNvSpPr txBox="1">
          <a:spLocks noChangeArrowheads="1"/>
        </xdr:cNvSpPr>
      </xdr:nvSpPr>
      <xdr:spPr bwMode="auto">
        <a:xfrm flipV="1">
          <a:off x="9867900" y="12734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3%</a:t>
          </a:r>
        </a:p>
      </xdr:txBody>
    </xdr:sp>
    <xdr:clientData/>
  </xdr:twoCellAnchor>
  <xdr:twoCellAnchor>
    <xdr:from>
      <xdr:col>12</xdr:col>
      <xdr:colOff>0</xdr:colOff>
      <xdr:row>70</xdr:row>
      <xdr:rowOff>152400</xdr:rowOff>
    </xdr:from>
    <xdr:to>
      <xdr:col>12</xdr:col>
      <xdr:colOff>0</xdr:colOff>
      <xdr:row>71</xdr:row>
      <xdr:rowOff>152400</xdr:rowOff>
    </xdr:to>
    <xdr:sp macro="" textlink="">
      <xdr:nvSpPr>
        <xdr:cNvPr id="16" name="Text Box 22"/>
        <xdr:cNvSpPr txBox="1">
          <a:spLocks noChangeArrowheads="1"/>
        </xdr:cNvSpPr>
      </xdr:nvSpPr>
      <xdr:spPr bwMode="auto">
        <a:xfrm>
          <a:off x="9867900" y="1361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92%</a:t>
          </a:r>
        </a:p>
      </xdr:txBody>
    </xdr:sp>
    <xdr:clientData/>
  </xdr:twoCellAnchor>
  <xdr:twoCellAnchor>
    <xdr:from>
      <xdr:col>12</xdr:col>
      <xdr:colOff>0</xdr:colOff>
      <xdr:row>75</xdr:row>
      <xdr:rowOff>104775</xdr:rowOff>
    </xdr:from>
    <xdr:to>
      <xdr:col>12</xdr:col>
      <xdr:colOff>0</xdr:colOff>
      <xdr:row>77</xdr:row>
      <xdr:rowOff>85725</xdr:rowOff>
    </xdr:to>
    <xdr:sp macro="" textlink="">
      <xdr:nvSpPr>
        <xdr:cNvPr id="17" name="Text Box 23"/>
        <xdr:cNvSpPr txBox="1">
          <a:spLocks noChangeArrowheads="1"/>
        </xdr:cNvSpPr>
      </xdr:nvSpPr>
      <xdr:spPr bwMode="auto">
        <a:xfrm>
          <a:off x="9867900" y="1451610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8%</a:t>
          </a:r>
        </a:p>
      </xdr:txBody>
    </xdr:sp>
    <xdr:clientData/>
  </xdr:twoCellAnchor>
  <xdr:twoCellAnchor>
    <xdr:from>
      <xdr:col>1</xdr:col>
      <xdr:colOff>0</xdr:colOff>
      <xdr:row>13</xdr:row>
      <xdr:rowOff>180975</xdr:rowOff>
    </xdr:from>
    <xdr:to>
      <xdr:col>1</xdr:col>
      <xdr:colOff>0</xdr:colOff>
      <xdr:row>15</xdr:row>
      <xdr:rowOff>9525</xdr:rowOff>
    </xdr:to>
    <xdr:sp macro="" textlink="">
      <xdr:nvSpPr>
        <xdr:cNvPr id="18" name="Text Box 24"/>
        <xdr:cNvSpPr txBox="1">
          <a:spLocks noChangeArrowheads="1"/>
        </xdr:cNvSpPr>
      </xdr:nvSpPr>
      <xdr:spPr bwMode="auto">
        <a:xfrm>
          <a:off x="104775" y="26860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12</xdr:col>
      <xdr:colOff>0</xdr:colOff>
      <xdr:row>33</xdr:row>
      <xdr:rowOff>19050</xdr:rowOff>
    </xdr:from>
    <xdr:to>
      <xdr:col>12</xdr:col>
      <xdr:colOff>0</xdr:colOff>
      <xdr:row>51</xdr:row>
      <xdr:rowOff>142875</xdr:rowOff>
    </xdr:to>
    <xdr:graphicFrame macro="">
      <xdr:nvGraphicFramePr>
        <xdr:cNvPr id="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71</xdr:row>
      <xdr:rowOff>104775</xdr:rowOff>
    </xdr:from>
    <xdr:to>
      <xdr:col>12</xdr:col>
      <xdr:colOff>0</xdr:colOff>
      <xdr:row>75</xdr:row>
      <xdr:rowOff>57150</xdr:rowOff>
    </xdr:to>
    <xdr:sp macro="" textlink="">
      <xdr:nvSpPr>
        <xdr:cNvPr id="20" name="Text Box 28"/>
        <xdr:cNvSpPr txBox="1">
          <a:spLocks noChangeArrowheads="1"/>
        </xdr:cNvSpPr>
      </xdr:nvSpPr>
      <xdr:spPr bwMode="auto">
        <a:xfrm>
          <a:off x="9867900" y="137541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5%</a:t>
          </a:r>
        </a:p>
      </xdr:txBody>
    </xdr:sp>
    <xdr:clientData/>
  </xdr:twoCellAnchor>
  <xdr:twoCellAnchor>
    <xdr:from>
      <xdr:col>12</xdr:col>
      <xdr:colOff>0</xdr:colOff>
      <xdr:row>68</xdr:row>
      <xdr:rowOff>180975</xdr:rowOff>
    </xdr:from>
    <xdr:to>
      <xdr:col>12</xdr:col>
      <xdr:colOff>0</xdr:colOff>
      <xdr:row>70</xdr:row>
      <xdr:rowOff>9525</xdr:rowOff>
    </xdr:to>
    <xdr:sp macro="" textlink="">
      <xdr:nvSpPr>
        <xdr:cNvPr id="21" name="Text Box 29"/>
        <xdr:cNvSpPr txBox="1">
          <a:spLocks noChangeArrowheads="1"/>
        </xdr:cNvSpPr>
      </xdr:nvSpPr>
      <xdr:spPr bwMode="auto">
        <a:xfrm>
          <a:off x="9867900" y="132397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35,4%</a:t>
          </a:r>
        </a:p>
      </xdr:txBody>
    </xdr:sp>
    <xdr:clientData/>
  </xdr:twoCellAnchor>
  <xdr:twoCellAnchor>
    <xdr:from>
      <xdr:col>12</xdr:col>
      <xdr:colOff>0</xdr:colOff>
      <xdr:row>67</xdr:row>
      <xdr:rowOff>66675</xdr:rowOff>
    </xdr:from>
    <xdr:to>
      <xdr:col>12</xdr:col>
      <xdr:colOff>0</xdr:colOff>
      <xdr:row>68</xdr:row>
      <xdr:rowOff>28575</xdr:rowOff>
    </xdr:to>
    <xdr:sp macro="" textlink="">
      <xdr:nvSpPr>
        <xdr:cNvPr id="22" name="Text Box 30"/>
        <xdr:cNvSpPr txBox="1">
          <a:spLocks noChangeArrowheads="1"/>
        </xdr:cNvSpPr>
      </xdr:nvSpPr>
      <xdr:spPr bwMode="auto">
        <a:xfrm>
          <a:off x="9867900" y="129254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59%</a:t>
          </a:r>
        </a:p>
      </xdr:txBody>
    </xdr:sp>
    <xdr:clientData/>
  </xdr:twoCellAnchor>
  <xdr:twoCellAnchor>
    <xdr:from>
      <xdr:col>12</xdr:col>
      <xdr:colOff>0</xdr:colOff>
      <xdr:row>69</xdr:row>
      <xdr:rowOff>104775</xdr:rowOff>
    </xdr:from>
    <xdr:to>
      <xdr:col>12</xdr:col>
      <xdr:colOff>0</xdr:colOff>
      <xdr:row>70</xdr:row>
      <xdr:rowOff>133350</xdr:rowOff>
    </xdr:to>
    <xdr:sp macro="" textlink="">
      <xdr:nvSpPr>
        <xdr:cNvPr id="23" name="Text Box 31"/>
        <xdr:cNvSpPr txBox="1">
          <a:spLocks noChangeArrowheads="1"/>
        </xdr:cNvSpPr>
      </xdr:nvSpPr>
      <xdr:spPr bwMode="auto">
        <a:xfrm>
          <a:off x="9867900" y="133635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54%</a:t>
          </a:r>
        </a:p>
      </xdr:txBody>
    </xdr:sp>
    <xdr:clientData/>
  </xdr:twoCellAnchor>
  <xdr:twoCellAnchor>
    <xdr:from>
      <xdr:col>12</xdr:col>
      <xdr:colOff>0</xdr:colOff>
      <xdr:row>75</xdr:row>
      <xdr:rowOff>180975</xdr:rowOff>
    </xdr:from>
    <xdr:to>
      <xdr:col>12</xdr:col>
      <xdr:colOff>0</xdr:colOff>
      <xdr:row>77</xdr:row>
      <xdr:rowOff>152400</xdr:rowOff>
    </xdr:to>
    <xdr:sp macro="" textlink="">
      <xdr:nvSpPr>
        <xdr:cNvPr id="24" name="Text Box 32"/>
        <xdr:cNvSpPr txBox="1">
          <a:spLocks noChangeArrowheads="1"/>
        </xdr:cNvSpPr>
      </xdr:nvSpPr>
      <xdr:spPr bwMode="auto">
        <a:xfrm>
          <a:off x="9867900" y="145923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24%</a:t>
          </a:r>
        </a:p>
      </xdr:txBody>
    </xdr:sp>
    <xdr:clientData/>
  </xdr:twoCellAnchor>
  <xdr:twoCellAnchor>
    <xdr:from>
      <xdr:col>12</xdr:col>
      <xdr:colOff>0</xdr:colOff>
      <xdr:row>77</xdr:row>
      <xdr:rowOff>104775</xdr:rowOff>
    </xdr:from>
    <xdr:to>
      <xdr:col>12</xdr:col>
      <xdr:colOff>0</xdr:colOff>
      <xdr:row>78</xdr:row>
      <xdr:rowOff>104775</xdr:rowOff>
    </xdr:to>
    <xdr:sp macro="" textlink="">
      <xdr:nvSpPr>
        <xdr:cNvPr id="25" name="Text Box 33"/>
        <xdr:cNvSpPr txBox="1">
          <a:spLocks noChangeArrowheads="1"/>
        </xdr:cNvSpPr>
      </xdr:nvSpPr>
      <xdr:spPr bwMode="auto">
        <a:xfrm>
          <a:off x="9867900" y="1489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22%</a:t>
          </a:r>
        </a:p>
      </xdr:txBody>
    </xdr:sp>
    <xdr:clientData/>
  </xdr:twoCellAnchor>
  <xdr:twoCellAnchor>
    <xdr:from>
      <xdr:col>12</xdr:col>
      <xdr:colOff>0</xdr:colOff>
      <xdr:row>42</xdr:row>
      <xdr:rowOff>38100</xdr:rowOff>
    </xdr:from>
    <xdr:to>
      <xdr:col>12</xdr:col>
      <xdr:colOff>0</xdr:colOff>
      <xdr:row>43</xdr:row>
      <xdr:rowOff>57150</xdr:rowOff>
    </xdr:to>
    <xdr:sp macro="" textlink="">
      <xdr:nvSpPr>
        <xdr:cNvPr id="26" name="Text Box 35"/>
        <xdr:cNvSpPr txBox="1">
          <a:spLocks noChangeArrowheads="1"/>
        </xdr:cNvSpPr>
      </xdr:nvSpPr>
      <xdr:spPr bwMode="auto">
        <a:xfrm>
          <a:off x="9867900" y="81248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3%</a:t>
          </a:r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47</xdr:row>
      <xdr:rowOff>19050</xdr:rowOff>
    </xdr:to>
    <xdr:sp macro="" textlink="">
      <xdr:nvSpPr>
        <xdr:cNvPr id="27" name="Text Box 36"/>
        <xdr:cNvSpPr txBox="1">
          <a:spLocks noChangeArrowheads="1"/>
        </xdr:cNvSpPr>
      </xdr:nvSpPr>
      <xdr:spPr bwMode="auto">
        <a:xfrm>
          <a:off x="9867900" y="8277225"/>
          <a:ext cx="0" cy="7810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37%</a:t>
          </a:r>
        </a:p>
      </xdr:txBody>
    </xdr:sp>
    <xdr:clientData/>
  </xdr:twoCellAnchor>
  <xdr:twoCellAnchor>
    <xdr:from>
      <xdr:col>12</xdr:col>
      <xdr:colOff>0</xdr:colOff>
      <xdr:row>40</xdr:row>
      <xdr:rowOff>114300</xdr:rowOff>
    </xdr:from>
    <xdr:to>
      <xdr:col>12</xdr:col>
      <xdr:colOff>0</xdr:colOff>
      <xdr:row>41</xdr:row>
      <xdr:rowOff>95250</xdr:rowOff>
    </xdr:to>
    <xdr:sp macro="" textlink="">
      <xdr:nvSpPr>
        <xdr:cNvPr id="28" name="Text Box 37"/>
        <xdr:cNvSpPr txBox="1">
          <a:spLocks noChangeArrowheads="1"/>
        </xdr:cNvSpPr>
      </xdr:nvSpPr>
      <xdr:spPr bwMode="auto">
        <a:xfrm>
          <a:off x="9867900" y="780097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7</xdr:col>
      <xdr:colOff>47625</xdr:colOff>
      <xdr:row>5</xdr:row>
      <xdr:rowOff>161925</xdr:rowOff>
    </xdr:from>
    <xdr:to>
      <xdr:col>11</xdr:col>
      <xdr:colOff>866775</xdr:colOff>
      <xdr:row>24</xdr:row>
      <xdr:rowOff>142875</xdr:rowOff>
    </xdr:to>
    <xdr:graphicFrame macro="">
      <xdr:nvGraphicFramePr>
        <xdr:cNvPr id="29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38100</xdr:colOff>
      <xdr:row>60</xdr:row>
      <xdr:rowOff>171450</xdr:rowOff>
    </xdr:from>
    <xdr:to>
      <xdr:col>11</xdr:col>
      <xdr:colOff>866775</xdr:colOff>
      <xdr:row>82</xdr:row>
      <xdr:rowOff>47625</xdr:rowOff>
    </xdr:to>
    <xdr:graphicFrame macro="">
      <xdr:nvGraphicFramePr>
        <xdr:cNvPr id="30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47624</xdr:colOff>
      <xdr:row>32</xdr:row>
      <xdr:rowOff>171450</xdr:rowOff>
    </xdr:from>
    <xdr:to>
      <xdr:col>11</xdr:col>
      <xdr:colOff>866774</xdr:colOff>
      <xdr:row>52</xdr:row>
      <xdr:rowOff>95250</xdr:rowOff>
    </xdr:to>
    <xdr:graphicFrame macro="">
      <xdr:nvGraphicFramePr>
        <xdr:cNvPr id="31" name="Gráfico 4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0.26572</cdr:x>
      <cdr:y>0.51716</cdr:y>
    </cdr:from>
    <cdr:to>
      <cdr:x>0.32858</cdr:x>
      <cdr:y>0.59042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059" y="1495750"/>
          <a:ext cx="46108" cy="212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cdr:txBody>
    </cdr:sp>
  </cdr:relSizeAnchor>
  <cdr:relSizeAnchor xmlns:cdr="http://schemas.openxmlformats.org/drawingml/2006/chartDrawing">
    <cdr:from>
      <cdr:x>0.30922</cdr:x>
      <cdr:y>0.16301</cdr:y>
    </cdr:from>
    <cdr:to>
      <cdr:x>0.63139</cdr:x>
      <cdr:y>0.21836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9968" y="465238"/>
          <a:ext cx="236284" cy="1653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TOTAL : 5 907 MW</a:t>
          </a:r>
        </a:p>
        <a:p xmlns:a="http://schemas.openxmlformats.org/drawingml/2006/main">
          <a:pPr algn="l" rtl="0">
            <a:defRPr sz="1000"/>
          </a:pPr>
          <a:endParaRPr lang="en-US" sz="1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0.36252</cdr:x>
      <cdr:y>0.17212</cdr:y>
    </cdr:from>
    <cdr:to>
      <cdr:x>0.70905</cdr:x>
      <cdr:y>0.34029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056" y="459077"/>
          <a:ext cx="254153" cy="4391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Mercado eléctrico :   5 051 MW</a:t>
          </a:r>
        </a:p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Uso propio               :    856 MW</a:t>
          </a:r>
        </a:p>
        <a:p xmlns:a="http://schemas.openxmlformats.org/drawingml/2006/main">
          <a:pPr algn="l" rtl="0">
            <a:defRPr sz="1000"/>
          </a:pPr>
          <a:endParaRPr lang="en-US" sz="1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0.38754</cdr:x>
      <cdr:y>0.13342</cdr:y>
    </cdr:from>
    <cdr:to>
      <cdr:x>0.52278</cdr:x>
      <cdr:y>0.21688</cdr:y>
    </cdr:to>
    <cdr:sp macro="" textlink="">
      <cdr:nvSpPr>
        <cdr:cNvPr id="307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1270" y="684128"/>
          <a:ext cx="1417247" cy="427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es-ES" sz="975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503</a:t>
          </a:r>
          <a:endParaRPr lang="es-ES" sz="1175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s-ES" sz="975" b="1" i="0" u="none" strike="noStrike" baseline="0">
              <a:solidFill>
                <a:srgbClr val="000000"/>
              </a:solidFill>
              <a:latin typeface="Arial"/>
              <a:cs typeface="Arial"/>
            </a:rPr>
            <a:t>Mercado eléctrico: 57%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es-ES" sz="975" b="1" i="0" u="none" strike="noStrike" baseline="0">
              <a:solidFill>
                <a:srgbClr val="000000"/>
              </a:solidFill>
              <a:latin typeface="Arial"/>
              <a:cs typeface="Arial"/>
            </a:rPr>
            <a:t>Uso Propio: 43%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0.37013</cdr:x>
      <cdr:y>0.56339</cdr:y>
    </cdr:from>
    <cdr:to>
      <cdr:x>0.43322</cdr:x>
      <cdr:y>0.64631</cdr:y>
    </cdr:to>
    <cdr:sp macro="" textlink="">
      <cdr:nvSpPr>
        <cdr:cNvPr id="1945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640" y="1501019"/>
          <a:ext cx="46268" cy="218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82%</a:t>
          </a:r>
        </a:p>
      </cdr:txBody>
    </cdr:sp>
  </cdr:relSizeAnchor>
  <cdr:relSizeAnchor xmlns:cdr="http://schemas.openxmlformats.org/drawingml/2006/chartDrawing">
    <cdr:from>
      <cdr:x>0.53132</cdr:x>
      <cdr:y>0.70127</cdr:y>
    </cdr:from>
    <cdr:to>
      <cdr:x>0.60137</cdr:x>
      <cdr:y>0.78322</cdr:y>
    </cdr:to>
    <cdr:sp macro="" textlink="">
      <cdr:nvSpPr>
        <cdr:cNvPr id="1945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2862" y="1866777"/>
          <a:ext cx="51373" cy="216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18%</a:t>
          </a:r>
        </a:p>
      </cdr:txBody>
    </cdr:sp>
  </cdr:relSizeAnchor>
  <cdr:relSizeAnchor xmlns:cdr="http://schemas.openxmlformats.org/drawingml/2006/chartDrawing">
    <cdr:from>
      <cdr:x>0.7308</cdr:x>
      <cdr:y>0.67548</cdr:y>
    </cdr:from>
    <cdr:to>
      <cdr:x>0.78366</cdr:x>
      <cdr:y>0.75743</cdr:y>
    </cdr:to>
    <cdr:sp macro="" textlink="">
      <cdr:nvSpPr>
        <cdr:cNvPr id="1945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163" y="1798878"/>
          <a:ext cx="38770" cy="216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0%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0.30879</cdr:x>
      <cdr:y>0.16442</cdr:y>
    </cdr:from>
    <cdr:to>
      <cdr:x>0.76278</cdr:x>
      <cdr:y>0.3065</cdr:y>
    </cdr:to>
    <cdr:sp macro="" textlink="">
      <cdr:nvSpPr>
        <cdr:cNvPr id="327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9649" y="401439"/>
          <a:ext cx="332967" cy="354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Mercado eléctrico :   20 420 GW.h</a:t>
          </a:r>
        </a:p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Uso propio              :    1 563 GW.h</a:t>
          </a:r>
        </a:p>
        <a:p xmlns:a="http://schemas.openxmlformats.org/drawingml/2006/main">
          <a:pPr algn="l" rtl="0">
            <a:defRPr sz="1000"/>
          </a:pPr>
          <a:endParaRPr lang="en-US" sz="15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0.36252</cdr:x>
      <cdr:y>0.63958</cdr:y>
    </cdr:from>
    <cdr:to>
      <cdr:x>0.43909</cdr:x>
      <cdr:y>0.69068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056" y="1708293"/>
          <a:ext cx="56159" cy="1350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0,6%</a:t>
          </a:r>
        </a:p>
      </cdr:txBody>
    </cdr:sp>
  </cdr:relSizeAnchor>
  <cdr:relSizeAnchor xmlns:cdr="http://schemas.openxmlformats.org/drawingml/2006/chartDrawing">
    <cdr:from>
      <cdr:x>0.25027</cdr:x>
      <cdr:y>0.14466</cdr:y>
    </cdr:from>
    <cdr:to>
      <cdr:x>0.85936</cdr:x>
      <cdr:y>0.2729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731" y="380627"/>
          <a:ext cx="446723" cy="343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Generadoras     :     6 106 GW.h</a:t>
          </a:r>
        </a:p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Distribuidoras   :   10 523 GW.h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0.39928</cdr:x>
      <cdr:y>0.19921</cdr:y>
    </cdr:from>
    <cdr:to>
      <cdr:x>0.61747</cdr:x>
      <cdr:y>0.28577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019" y="512258"/>
          <a:ext cx="160022" cy="212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TOTAL : 5 907 MW</a:t>
          </a:r>
        </a:p>
        <a:p xmlns:a="http://schemas.openxmlformats.org/drawingml/2006/main">
          <a:pPr algn="l" rtl="0">
            <a:defRPr sz="1000"/>
          </a:pPr>
          <a:endParaRPr lang="en-US" sz="1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0.22743</cdr:x>
      <cdr:y>0.52387</cdr:y>
    </cdr:from>
    <cdr:to>
      <cdr:x>0.35034</cdr:x>
      <cdr:y>0.57835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979" y="1118767"/>
          <a:ext cx="90142" cy="1146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SS AA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9%</a:t>
          </a:r>
        </a:p>
      </cdr:txBody>
    </cdr:sp>
  </cdr:relSizeAnchor>
  <cdr:relSizeAnchor xmlns:cdr="http://schemas.openxmlformats.org/drawingml/2006/chartDrawing">
    <cdr:from>
      <cdr:x>0.71753</cdr:x>
      <cdr:y>0.52387</cdr:y>
    </cdr:from>
    <cdr:to>
      <cdr:x>0.86676</cdr:x>
      <cdr:y>0.57835</cdr:y>
    </cdr:to>
    <cdr:sp macro="" textlink="">
      <cdr:nvSpPr>
        <cdr:cNvPr id="21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1" y="1118767"/>
          <a:ext cx="109447" cy="1146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SEIN</a:t>
          </a:r>
        </a:p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91%</a:t>
          </a:r>
        </a:p>
      </cdr:txBody>
    </cdr:sp>
  </cdr:relSizeAnchor>
  <cdr:relSizeAnchor xmlns:cdr="http://schemas.openxmlformats.org/drawingml/2006/chartDrawing">
    <cdr:from>
      <cdr:x>0.39406</cdr:x>
      <cdr:y>0.31894</cdr:y>
    </cdr:from>
    <cdr:to>
      <cdr:x>0.66902</cdr:x>
      <cdr:y>0.42476</cdr:y>
    </cdr:to>
    <cdr:sp macro="" textlink="">
      <cdr:nvSpPr>
        <cdr:cNvPr id="215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190" y="694345"/>
          <a:ext cx="201663" cy="219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TOTAL : 21 982 GW.h</a:t>
          </a:r>
        </a:p>
        <a:p xmlns:a="http://schemas.openxmlformats.org/drawingml/2006/main">
          <a:pPr algn="l" rtl="0">
            <a:defRPr sz="1000"/>
          </a:pPr>
          <a:endParaRPr lang="en-US" sz="15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0.37209</cdr:x>
      <cdr:y>0.18725</cdr:y>
    </cdr:from>
    <cdr:to>
      <cdr:x>0.66946</cdr:x>
      <cdr:y>0.30747</cdr:y>
    </cdr:to>
    <cdr:sp macro="" textlink="">
      <cdr:nvSpPr>
        <cdr:cNvPr id="33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076" y="430681"/>
          <a:ext cx="218096" cy="3275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TOTAL : 16 629 GW.h</a:t>
          </a:r>
        </a:p>
        <a:p xmlns:a="http://schemas.openxmlformats.org/drawingml/2006/main">
          <a:pPr algn="l" rtl="0">
            <a:defRPr sz="1000"/>
          </a:pPr>
          <a:endParaRPr lang="en-US" sz="15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0.42491</cdr:x>
      <cdr:y>0.12364</cdr:y>
    </cdr:from>
    <cdr:to>
      <cdr:x>0.67664</cdr:x>
      <cdr:y>0.21333</cdr:y>
    </cdr:to>
    <cdr:sp macro="" textlink="">
      <cdr:nvSpPr>
        <cdr:cNvPr id="77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5309" y="353292"/>
          <a:ext cx="1282742" cy="256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14 366 MW</a:t>
          </a:r>
        </a:p>
        <a:p xmlns:a="http://schemas.openxmlformats.org/drawingml/2006/main">
          <a:pPr algn="l" rtl="0">
            <a:defRPr sz="1000"/>
          </a:pPr>
          <a:endParaRPr lang="es-PE"/>
        </a:p>
      </cdr:txBody>
    </cdr:sp>
  </cdr:relSizeAnchor>
  <cdr:relSizeAnchor xmlns:cdr="http://schemas.openxmlformats.org/drawingml/2006/chartDrawing">
    <cdr:from>
      <cdr:x>0.24791</cdr:x>
      <cdr:y>0.61359</cdr:y>
    </cdr:from>
    <cdr:to>
      <cdr:x>0.37847</cdr:x>
      <cdr:y>0.7044</cdr:y>
    </cdr:to>
    <cdr:sp macro="" textlink="">
      <cdr:nvSpPr>
        <cdr:cNvPr id="3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5646" y="1393564"/>
          <a:ext cx="487485" cy="209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37%</a:t>
          </a:r>
          <a:endParaRPr lang="es-PE"/>
        </a:p>
      </cdr:txBody>
    </cdr:sp>
  </cdr:relSizeAnchor>
  <cdr:relSizeAnchor xmlns:cdr="http://schemas.openxmlformats.org/drawingml/2006/chartDrawing">
    <cdr:from>
      <cdr:x>0.42393</cdr:x>
      <cdr:y>0.39882</cdr:y>
    </cdr:from>
    <cdr:to>
      <cdr:x>0.5545</cdr:x>
      <cdr:y>0.49011</cdr:y>
    </cdr:to>
    <cdr:sp macro="" textlink="">
      <cdr:nvSpPr>
        <cdr:cNvPr id="4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2862" y="899214"/>
          <a:ext cx="487522" cy="209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59%</a:t>
          </a:r>
          <a:endParaRPr lang="es-PE" sz="900"/>
        </a:p>
      </cdr:txBody>
    </cdr:sp>
  </cdr:relSizeAnchor>
  <cdr:relSizeAnchor xmlns:cdr="http://schemas.openxmlformats.org/drawingml/2006/chartDrawing">
    <cdr:from>
      <cdr:x>0.63358</cdr:x>
      <cdr:y>0.68845</cdr:y>
    </cdr:from>
    <cdr:to>
      <cdr:x>0.70779</cdr:x>
      <cdr:y>0.78109</cdr:y>
    </cdr:to>
    <cdr:sp macro="" textlink="">
      <cdr:nvSpPr>
        <cdr:cNvPr id="5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8644" y="2386933"/>
          <a:ext cx="378165" cy="3211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/>
              <a:cs typeface="Arial"/>
            </a:rPr>
            <a:t> 2%</a:t>
          </a:r>
        </a:p>
      </cdr:txBody>
    </cdr:sp>
  </cdr:relSizeAnchor>
  <cdr:relSizeAnchor xmlns:cdr="http://schemas.openxmlformats.org/drawingml/2006/chartDrawing">
    <cdr:from>
      <cdr:x>0.82001</cdr:x>
      <cdr:y>0.6793</cdr:y>
    </cdr:from>
    <cdr:to>
      <cdr:x>0.89422</cdr:x>
      <cdr:y>0.77218</cdr:y>
    </cdr:to>
    <cdr:sp macro="" textlink="">
      <cdr:nvSpPr>
        <cdr:cNvPr id="6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8656" y="2355218"/>
          <a:ext cx="378164" cy="322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/>
              <a:cs typeface="Arial"/>
            </a:rPr>
            <a:t> 3%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0.29982</cdr:x>
      <cdr:y>0.09214</cdr:y>
    </cdr:from>
    <cdr:to>
      <cdr:x>0.70872</cdr:x>
      <cdr:y>0.18824</cdr:y>
    </cdr:to>
    <cdr:sp macro="" textlink="">
      <cdr:nvSpPr>
        <cdr:cNvPr id="79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9268" y="372994"/>
          <a:ext cx="2099282" cy="389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Mercado eléctrico   :   13 146  MW</a:t>
          </a:r>
        </a:p>
        <a:p xmlns:a="http://schemas.openxmlformats.org/drawingml/2006/main">
          <a:pPr algn="l" rtl="0">
            <a:defRPr sz="1000"/>
          </a:pPr>
          <a:r>
            <a:rPr lang="es-P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Uso propio               :     1 221 MW</a:t>
          </a:r>
        </a:p>
        <a:p xmlns:a="http://schemas.openxmlformats.org/drawingml/2006/main">
          <a:pPr algn="l" rtl="0">
            <a:defRPr sz="1000"/>
          </a:pPr>
          <a:endParaRPr lang="es-PE" sz="1000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0.40427</cdr:x>
      <cdr:y>0.13799</cdr:y>
    </cdr:from>
    <cdr:to>
      <cdr:x>0.74747</cdr:x>
      <cdr:y>0.26377</cdr:y>
    </cdr:to>
    <cdr:sp macro="" textlink="">
      <cdr:nvSpPr>
        <cdr:cNvPr id="788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8561" y="386412"/>
          <a:ext cx="1739097" cy="352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14 366 MW</a:t>
          </a:r>
        </a:p>
        <a:p xmlns:a="http://schemas.openxmlformats.org/drawingml/2006/main">
          <a:pPr algn="l" rtl="0">
            <a:defRPr sz="1000"/>
          </a:pPr>
          <a:endParaRPr lang="es-PE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405848</xdr:colOff>
      <xdr:row>0</xdr:row>
      <xdr:rowOff>190500</xdr:rowOff>
    </xdr:from>
    <xdr:to>
      <xdr:col>11</xdr:col>
      <xdr:colOff>190500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487017</xdr:colOff>
      <xdr:row>31</xdr:row>
      <xdr:rowOff>48867</xdr:rowOff>
    </xdr:from>
    <xdr:to>
      <xdr:col>11</xdr:col>
      <xdr:colOff>223630</xdr:colOff>
      <xdr:row>57</xdr:row>
      <xdr:rowOff>20292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494472</xdr:colOff>
      <xdr:row>63</xdr:row>
      <xdr:rowOff>1242</xdr:rowOff>
    </xdr:from>
    <xdr:to>
      <xdr:col>11</xdr:col>
      <xdr:colOff>323022</xdr:colOff>
      <xdr:row>90</xdr:row>
      <xdr:rowOff>39342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3</xdr:row>
      <xdr:rowOff>152400</xdr:rowOff>
    </xdr:from>
    <xdr:to>
      <xdr:col>9</xdr:col>
      <xdr:colOff>447675</xdr:colOff>
      <xdr:row>24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57</xdr:row>
      <xdr:rowOff>152400</xdr:rowOff>
    </xdr:from>
    <xdr:to>
      <xdr:col>9</xdr:col>
      <xdr:colOff>333375</xdr:colOff>
      <xdr:row>76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57</xdr:row>
      <xdr:rowOff>123825</xdr:rowOff>
    </xdr:from>
    <xdr:to>
      <xdr:col>10</xdr:col>
      <xdr:colOff>0</xdr:colOff>
      <xdr:row>77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57</xdr:row>
      <xdr:rowOff>161925</xdr:rowOff>
    </xdr:from>
    <xdr:to>
      <xdr:col>10</xdr:col>
      <xdr:colOff>0</xdr:colOff>
      <xdr:row>76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5</xdr:row>
      <xdr:rowOff>19050</xdr:rowOff>
    </xdr:from>
    <xdr:to>
      <xdr:col>10</xdr:col>
      <xdr:colOff>0</xdr:colOff>
      <xdr:row>24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57</xdr:row>
      <xdr:rowOff>161925</xdr:rowOff>
    </xdr:from>
    <xdr:to>
      <xdr:col>10</xdr:col>
      <xdr:colOff>0</xdr:colOff>
      <xdr:row>77</xdr:row>
      <xdr:rowOff>28575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57150</xdr:colOff>
      <xdr:row>30</xdr:row>
      <xdr:rowOff>161925</xdr:rowOff>
    </xdr:from>
    <xdr:to>
      <xdr:col>9</xdr:col>
      <xdr:colOff>419100</xdr:colOff>
      <xdr:row>50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904875</xdr:colOff>
      <xdr:row>62</xdr:row>
      <xdr:rowOff>152400</xdr:rowOff>
    </xdr:from>
    <xdr:to>
      <xdr:col>8</xdr:col>
      <xdr:colOff>1238250</xdr:colOff>
      <xdr:row>64</xdr:row>
      <xdr:rowOff>133350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591300" y="12773025"/>
          <a:ext cx="333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2%</a:t>
          </a:r>
        </a:p>
      </xdr:txBody>
    </xdr:sp>
    <xdr:clientData/>
  </xdr:twoCellAnchor>
  <xdr:twoCellAnchor>
    <xdr:from>
      <xdr:col>8</xdr:col>
      <xdr:colOff>885825</xdr:colOff>
      <xdr:row>66</xdr:row>
      <xdr:rowOff>180975</xdr:rowOff>
    </xdr:from>
    <xdr:to>
      <xdr:col>8</xdr:col>
      <xdr:colOff>1257300</xdr:colOff>
      <xdr:row>68</xdr:row>
      <xdr:rowOff>76200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6572250" y="136207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98%</a:t>
          </a:r>
        </a:p>
        <a:p>
          <a:pPr algn="l" rtl="0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561975</xdr:colOff>
      <xdr:row>72</xdr:row>
      <xdr:rowOff>104775</xdr:rowOff>
    </xdr:from>
    <xdr:to>
      <xdr:col>10</xdr:col>
      <xdr:colOff>0</xdr:colOff>
      <xdr:row>73</xdr:row>
      <xdr:rowOff>47625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9725025" y="14725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16%</a:t>
          </a:r>
        </a:p>
      </xdr:txBody>
    </xdr:sp>
    <xdr:clientData/>
  </xdr:twoCellAnchor>
  <xdr:twoCellAnchor>
    <xdr:from>
      <xdr:col>10</xdr:col>
      <xdr:colOff>0</xdr:colOff>
      <xdr:row>67</xdr:row>
      <xdr:rowOff>66675</xdr:rowOff>
    </xdr:from>
    <xdr:to>
      <xdr:col>10</xdr:col>
      <xdr:colOff>0</xdr:colOff>
      <xdr:row>68</xdr:row>
      <xdr:rowOff>76200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9725025" y="137160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95%</a:t>
          </a:r>
        </a:p>
      </xdr:txBody>
    </xdr:sp>
    <xdr:clientData/>
  </xdr:twoCellAnchor>
  <xdr:twoCellAnchor>
    <xdr:from>
      <xdr:col>10</xdr:col>
      <xdr:colOff>0</xdr:colOff>
      <xdr:row>59</xdr:row>
      <xdr:rowOff>0</xdr:rowOff>
    </xdr:from>
    <xdr:to>
      <xdr:col>10</xdr:col>
      <xdr:colOff>0</xdr:colOff>
      <xdr:row>60</xdr:row>
      <xdr:rowOff>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9725025" y="120396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5%</a:t>
          </a:r>
        </a:p>
      </xdr:txBody>
    </xdr:sp>
    <xdr:clientData/>
  </xdr:twoCellAnchor>
  <xdr:twoCellAnchor>
    <xdr:from>
      <xdr:col>10</xdr:col>
      <xdr:colOff>0</xdr:colOff>
      <xdr:row>71</xdr:row>
      <xdr:rowOff>114300</xdr:rowOff>
    </xdr:from>
    <xdr:to>
      <xdr:col>10</xdr:col>
      <xdr:colOff>0</xdr:colOff>
      <xdr:row>72</xdr:row>
      <xdr:rowOff>95250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 flipV="1">
          <a:off x="9725025" y="145446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86%</a:t>
          </a:r>
        </a:p>
      </xdr:txBody>
    </xdr:sp>
    <xdr:clientData/>
  </xdr:twoCellAnchor>
  <xdr:twoCellAnchor>
    <xdr:from>
      <xdr:col>10</xdr:col>
      <xdr:colOff>0</xdr:colOff>
      <xdr:row>72</xdr:row>
      <xdr:rowOff>190500</xdr:rowOff>
    </xdr:from>
    <xdr:to>
      <xdr:col>10</xdr:col>
      <xdr:colOff>0</xdr:colOff>
      <xdr:row>73</xdr:row>
      <xdr:rowOff>142875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9725025" y="148113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14%</a:t>
          </a:r>
        </a:p>
      </xdr:txBody>
    </xdr:sp>
    <xdr:clientData/>
  </xdr:twoCellAnchor>
  <xdr:twoCellAnchor>
    <xdr:from>
      <xdr:col>10</xdr:col>
      <xdr:colOff>0</xdr:colOff>
      <xdr:row>31</xdr:row>
      <xdr:rowOff>9525</xdr:rowOff>
    </xdr:from>
    <xdr:to>
      <xdr:col>10</xdr:col>
      <xdr:colOff>0</xdr:colOff>
      <xdr:row>49</xdr:row>
      <xdr:rowOff>142875</xdr:rowOff>
    </xdr:to>
    <xdr:graphicFrame macro="">
      <xdr:nvGraphicFramePr>
        <xdr:cNvPr id="1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31</xdr:row>
      <xdr:rowOff>9525</xdr:rowOff>
    </xdr:from>
    <xdr:to>
      <xdr:col>10</xdr:col>
      <xdr:colOff>0</xdr:colOff>
      <xdr:row>50</xdr:row>
      <xdr:rowOff>38100</xdr:rowOff>
    </xdr:to>
    <xdr:graphicFrame macro="">
      <xdr:nvGraphicFramePr>
        <xdr:cNvPr id="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67</xdr:row>
      <xdr:rowOff>57150</xdr:rowOff>
    </xdr:from>
    <xdr:to>
      <xdr:col>10</xdr:col>
      <xdr:colOff>0</xdr:colOff>
      <xdr:row>68</xdr:row>
      <xdr:rowOff>66675</xdr:rowOff>
    </xdr:to>
    <xdr:sp macro="" textlink="">
      <xdr:nvSpPr>
        <xdr:cNvPr id="20" name="Text Box 20"/>
        <xdr:cNvSpPr txBox="1">
          <a:spLocks noChangeArrowheads="1"/>
        </xdr:cNvSpPr>
      </xdr:nvSpPr>
      <xdr:spPr bwMode="auto">
        <a:xfrm flipV="1">
          <a:off x="9725025" y="137064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97%</a:t>
          </a:r>
        </a:p>
      </xdr:txBody>
    </xdr:sp>
    <xdr:clientData/>
  </xdr:twoCellAnchor>
  <xdr:twoCellAnchor>
    <xdr:from>
      <xdr:col>10</xdr:col>
      <xdr:colOff>0</xdr:colOff>
      <xdr:row>64</xdr:row>
      <xdr:rowOff>66675</xdr:rowOff>
    </xdr:from>
    <xdr:to>
      <xdr:col>10</xdr:col>
      <xdr:colOff>0</xdr:colOff>
      <xdr:row>65</xdr:row>
      <xdr:rowOff>66675</xdr:rowOff>
    </xdr:to>
    <xdr:sp macro="" textlink="">
      <xdr:nvSpPr>
        <xdr:cNvPr id="21" name="Text Box 21"/>
        <xdr:cNvSpPr txBox="1">
          <a:spLocks noChangeArrowheads="1"/>
        </xdr:cNvSpPr>
      </xdr:nvSpPr>
      <xdr:spPr bwMode="auto">
        <a:xfrm flipV="1">
          <a:off x="9725025" y="130873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3%</a:t>
          </a:r>
        </a:p>
      </xdr:txBody>
    </xdr:sp>
    <xdr:clientData/>
  </xdr:twoCellAnchor>
  <xdr:twoCellAnchor>
    <xdr:from>
      <xdr:col>10</xdr:col>
      <xdr:colOff>0</xdr:colOff>
      <xdr:row>68</xdr:row>
      <xdr:rowOff>152400</xdr:rowOff>
    </xdr:from>
    <xdr:to>
      <xdr:col>10</xdr:col>
      <xdr:colOff>0</xdr:colOff>
      <xdr:row>71</xdr:row>
      <xdr:rowOff>152400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9725025" y="140112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92%</a:t>
          </a:r>
        </a:p>
      </xdr:txBody>
    </xdr:sp>
    <xdr:clientData/>
  </xdr:twoCellAnchor>
  <xdr:twoCellAnchor>
    <xdr:from>
      <xdr:col>10</xdr:col>
      <xdr:colOff>0</xdr:colOff>
      <xdr:row>72</xdr:row>
      <xdr:rowOff>104775</xdr:rowOff>
    </xdr:from>
    <xdr:to>
      <xdr:col>10</xdr:col>
      <xdr:colOff>0</xdr:colOff>
      <xdr:row>73</xdr:row>
      <xdr:rowOff>85725</xdr:rowOff>
    </xdr:to>
    <xdr:sp macro="" textlink="">
      <xdr:nvSpPr>
        <xdr:cNvPr id="23" name="Text Box 23"/>
        <xdr:cNvSpPr txBox="1">
          <a:spLocks noChangeArrowheads="1"/>
        </xdr:cNvSpPr>
      </xdr:nvSpPr>
      <xdr:spPr bwMode="auto">
        <a:xfrm>
          <a:off x="9725025" y="14725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8%</a:t>
          </a:r>
        </a:p>
      </xdr:txBody>
    </xdr:sp>
    <xdr:clientData/>
  </xdr:twoCellAnchor>
  <xdr:twoCellAnchor>
    <xdr:from>
      <xdr:col>10</xdr:col>
      <xdr:colOff>0</xdr:colOff>
      <xdr:row>37</xdr:row>
      <xdr:rowOff>85725</xdr:rowOff>
    </xdr:from>
    <xdr:to>
      <xdr:col>10</xdr:col>
      <xdr:colOff>0</xdr:colOff>
      <xdr:row>39</xdr:row>
      <xdr:rowOff>19050</xdr:rowOff>
    </xdr:to>
    <xdr:sp macro="" textlink="">
      <xdr:nvSpPr>
        <xdr:cNvPr id="24" name="Text Box 25"/>
        <xdr:cNvSpPr txBox="1">
          <a:spLocks noChangeArrowheads="1"/>
        </xdr:cNvSpPr>
      </xdr:nvSpPr>
      <xdr:spPr bwMode="auto">
        <a:xfrm>
          <a:off x="9725025" y="757237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SS AA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16%</a:t>
          </a:r>
        </a:p>
      </xdr:txBody>
    </xdr:sp>
    <xdr:clientData/>
  </xdr:twoCellAnchor>
  <xdr:twoCellAnchor>
    <xdr:from>
      <xdr:col>10</xdr:col>
      <xdr:colOff>0</xdr:colOff>
      <xdr:row>37</xdr:row>
      <xdr:rowOff>123825</xdr:rowOff>
    </xdr:from>
    <xdr:to>
      <xdr:col>10</xdr:col>
      <xdr:colOff>0</xdr:colOff>
      <xdr:row>39</xdr:row>
      <xdr:rowOff>57150</xdr:rowOff>
    </xdr:to>
    <xdr:sp macro="" textlink="">
      <xdr:nvSpPr>
        <xdr:cNvPr id="25" name="Text Box 26"/>
        <xdr:cNvSpPr txBox="1">
          <a:spLocks noChangeArrowheads="1"/>
        </xdr:cNvSpPr>
      </xdr:nvSpPr>
      <xdr:spPr bwMode="auto">
        <a:xfrm>
          <a:off x="9725025" y="761047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SEIN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84%</a:t>
          </a:r>
        </a:p>
      </xdr:txBody>
    </xdr:sp>
    <xdr:clientData/>
  </xdr:twoCellAnchor>
  <xdr:twoCellAnchor>
    <xdr:from>
      <xdr:col>10</xdr:col>
      <xdr:colOff>0</xdr:colOff>
      <xdr:row>31</xdr:row>
      <xdr:rowOff>19050</xdr:rowOff>
    </xdr:from>
    <xdr:to>
      <xdr:col>10</xdr:col>
      <xdr:colOff>0</xdr:colOff>
      <xdr:row>51</xdr:row>
      <xdr:rowOff>0</xdr:rowOff>
    </xdr:to>
    <xdr:graphicFrame macro="">
      <xdr:nvGraphicFramePr>
        <xdr:cNvPr id="26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71</xdr:row>
      <xdr:rowOff>104775</xdr:rowOff>
    </xdr:from>
    <xdr:to>
      <xdr:col>10</xdr:col>
      <xdr:colOff>0</xdr:colOff>
      <xdr:row>72</xdr:row>
      <xdr:rowOff>57150</xdr:rowOff>
    </xdr:to>
    <xdr:sp macro="" textlink="">
      <xdr:nvSpPr>
        <xdr:cNvPr id="27" name="Text Box 28"/>
        <xdr:cNvSpPr txBox="1">
          <a:spLocks noChangeArrowheads="1"/>
        </xdr:cNvSpPr>
      </xdr:nvSpPr>
      <xdr:spPr bwMode="auto">
        <a:xfrm>
          <a:off x="9725025" y="145351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5%</a:t>
          </a:r>
        </a:p>
      </xdr:txBody>
    </xdr:sp>
    <xdr:clientData/>
  </xdr:twoCellAnchor>
  <xdr:twoCellAnchor>
    <xdr:from>
      <xdr:col>10</xdr:col>
      <xdr:colOff>0</xdr:colOff>
      <xdr:row>66</xdr:row>
      <xdr:rowOff>180975</xdr:rowOff>
    </xdr:from>
    <xdr:to>
      <xdr:col>10</xdr:col>
      <xdr:colOff>0</xdr:colOff>
      <xdr:row>68</xdr:row>
      <xdr:rowOff>9525</xdr:rowOff>
    </xdr:to>
    <xdr:sp macro="" textlink="">
      <xdr:nvSpPr>
        <xdr:cNvPr id="28" name="Text Box 29"/>
        <xdr:cNvSpPr txBox="1">
          <a:spLocks noChangeArrowheads="1"/>
        </xdr:cNvSpPr>
      </xdr:nvSpPr>
      <xdr:spPr bwMode="auto">
        <a:xfrm>
          <a:off x="9725025" y="13620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35,4%</a:t>
          </a:r>
        </a:p>
      </xdr:txBody>
    </xdr:sp>
    <xdr:clientData/>
  </xdr:twoCellAnchor>
  <xdr:twoCellAnchor>
    <xdr:from>
      <xdr:col>10</xdr:col>
      <xdr:colOff>0</xdr:colOff>
      <xdr:row>65</xdr:row>
      <xdr:rowOff>66675</xdr:rowOff>
    </xdr:from>
    <xdr:to>
      <xdr:col>10</xdr:col>
      <xdr:colOff>0</xdr:colOff>
      <xdr:row>66</xdr:row>
      <xdr:rowOff>28575</xdr:rowOff>
    </xdr:to>
    <xdr:sp macro="" textlink="">
      <xdr:nvSpPr>
        <xdr:cNvPr id="29" name="Text Box 30"/>
        <xdr:cNvSpPr txBox="1">
          <a:spLocks noChangeArrowheads="1"/>
        </xdr:cNvSpPr>
      </xdr:nvSpPr>
      <xdr:spPr bwMode="auto">
        <a:xfrm>
          <a:off x="9725025" y="132969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59%</a:t>
          </a:r>
        </a:p>
      </xdr:txBody>
    </xdr:sp>
    <xdr:clientData/>
  </xdr:twoCellAnchor>
  <xdr:twoCellAnchor>
    <xdr:from>
      <xdr:col>10</xdr:col>
      <xdr:colOff>0</xdr:colOff>
      <xdr:row>67</xdr:row>
      <xdr:rowOff>104775</xdr:rowOff>
    </xdr:from>
    <xdr:to>
      <xdr:col>10</xdr:col>
      <xdr:colOff>0</xdr:colOff>
      <xdr:row>68</xdr:row>
      <xdr:rowOff>133350</xdr:rowOff>
    </xdr:to>
    <xdr:sp macro="" textlink="">
      <xdr:nvSpPr>
        <xdr:cNvPr id="30" name="Text Box 31"/>
        <xdr:cNvSpPr txBox="1">
          <a:spLocks noChangeArrowheads="1"/>
        </xdr:cNvSpPr>
      </xdr:nvSpPr>
      <xdr:spPr bwMode="auto">
        <a:xfrm>
          <a:off x="9725025" y="13754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54%</a:t>
          </a:r>
        </a:p>
      </xdr:txBody>
    </xdr:sp>
    <xdr:clientData/>
  </xdr:twoCellAnchor>
  <xdr:twoCellAnchor>
    <xdr:from>
      <xdr:col>10</xdr:col>
      <xdr:colOff>0</xdr:colOff>
      <xdr:row>72</xdr:row>
      <xdr:rowOff>180975</xdr:rowOff>
    </xdr:from>
    <xdr:to>
      <xdr:col>10</xdr:col>
      <xdr:colOff>0</xdr:colOff>
      <xdr:row>73</xdr:row>
      <xdr:rowOff>152400</xdr:rowOff>
    </xdr:to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9725025" y="148018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24%</a:t>
          </a:r>
        </a:p>
      </xdr:txBody>
    </xdr:sp>
    <xdr:clientData/>
  </xdr:twoCellAnchor>
  <xdr:twoCellAnchor>
    <xdr:from>
      <xdr:col>10</xdr:col>
      <xdr:colOff>0</xdr:colOff>
      <xdr:row>73</xdr:row>
      <xdr:rowOff>104775</xdr:rowOff>
    </xdr:from>
    <xdr:to>
      <xdr:col>10</xdr:col>
      <xdr:colOff>0</xdr:colOff>
      <xdr:row>74</xdr:row>
      <xdr:rowOff>104775</xdr:rowOff>
    </xdr:to>
    <xdr:sp macro="" textlink="">
      <xdr:nvSpPr>
        <xdr:cNvPr id="32" name="Text Box 33"/>
        <xdr:cNvSpPr txBox="1">
          <a:spLocks noChangeArrowheads="1"/>
        </xdr:cNvSpPr>
      </xdr:nvSpPr>
      <xdr:spPr bwMode="auto">
        <a:xfrm>
          <a:off x="9725025" y="14916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22%</a:t>
          </a:r>
        </a:p>
      </xdr:txBody>
    </xdr:sp>
    <xdr:clientData/>
  </xdr:twoCellAnchor>
  <xdr:twoCellAnchor>
    <xdr:from>
      <xdr:col>10</xdr:col>
      <xdr:colOff>0</xdr:colOff>
      <xdr:row>62</xdr:row>
      <xdr:rowOff>123825</xdr:rowOff>
    </xdr:from>
    <xdr:to>
      <xdr:col>10</xdr:col>
      <xdr:colOff>0</xdr:colOff>
      <xdr:row>64</xdr:row>
      <xdr:rowOff>123825</xdr:rowOff>
    </xdr:to>
    <xdr:sp macro="" textlink="">
      <xdr:nvSpPr>
        <xdr:cNvPr id="33" name="Text Box 34"/>
        <xdr:cNvSpPr txBox="1">
          <a:spLocks noChangeArrowheads="1"/>
        </xdr:cNvSpPr>
      </xdr:nvSpPr>
      <xdr:spPr bwMode="auto">
        <a:xfrm>
          <a:off x="9725025" y="127444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5%</a:t>
          </a:r>
        </a:p>
      </xdr:txBody>
    </xdr:sp>
    <xdr:clientData/>
  </xdr:twoCellAnchor>
  <xdr:twoCellAnchor>
    <xdr:from>
      <xdr:col>10</xdr:col>
      <xdr:colOff>0</xdr:colOff>
      <xdr:row>41</xdr:row>
      <xdr:rowOff>38100</xdr:rowOff>
    </xdr:from>
    <xdr:to>
      <xdr:col>10</xdr:col>
      <xdr:colOff>0</xdr:colOff>
      <xdr:row>46</xdr:row>
      <xdr:rowOff>57150</xdr:rowOff>
    </xdr:to>
    <xdr:sp macro="" textlink="">
      <xdr:nvSpPr>
        <xdr:cNvPr id="34" name="Text Box 35"/>
        <xdr:cNvSpPr txBox="1">
          <a:spLocks noChangeArrowheads="1"/>
        </xdr:cNvSpPr>
      </xdr:nvSpPr>
      <xdr:spPr bwMode="auto">
        <a:xfrm>
          <a:off x="9725025" y="8362950"/>
          <a:ext cx="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3%</a:t>
          </a:r>
        </a:p>
      </xdr:txBody>
    </xdr:sp>
    <xdr:clientData/>
  </xdr:twoCellAnchor>
  <xdr:twoCellAnchor>
    <xdr:from>
      <xdr:col>10</xdr:col>
      <xdr:colOff>0</xdr:colOff>
      <xdr:row>46</xdr:row>
      <xdr:rowOff>0</xdr:rowOff>
    </xdr:from>
    <xdr:to>
      <xdr:col>10</xdr:col>
      <xdr:colOff>0</xdr:colOff>
      <xdr:row>47</xdr:row>
      <xdr:rowOff>19050</xdr:rowOff>
    </xdr:to>
    <xdr:sp macro="" textlink="">
      <xdr:nvSpPr>
        <xdr:cNvPr id="35" name="Text Box 36"/>
        <xdr:cNvSpPr txBox="1">
          <a:spLocks noChangeArrowheads="1"/>
        </xdr:cNvSpPr>
      </xdr:nvSpPr>
      <xdr:spPr bwMode="auto">
        <a:xfrm>
          <a:off x="9725025" y="93726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37%</a:t>
          </a:r>
        </a:p>
      </xdr:txBody>
    </xdr:sp>
    <xdr:clientData/>
  </xdr:twoCellAnchor>
  <xdr:twoCellAnchor>
    <xdr:from>
      <xdr:col>10</xdr:col>
      <xdr:colOff>0</xdr:colOff>
      <xdr:row>39</xdr:row>
      <xdr:rowOff>114300</xdr:rowOff>
    </xdr:from>
    <xdr:to>
      <xdr:col>10</xdr:col>
      <xdr:colOff>0</xdr:colOff>
      <xdr:row>40</xdr:row>
      <xdr:rowOff>95250</xdr:rowOff>
    </xdr:to>
    <xdr:sp macro="" textlink="">
      <xdr:nvSpPr>
        <xdr:cNvPr id="36" name="Text Box 37"/>
        <xdr:cNvSpPr txBox="1">
          <a:spLocks noChangeArrowheads="1"/>
        </xdr:cNvSpPr>
      </xdr:nvSpPr>
      <xdr:spPr bwMode="auto">
        <a:xfrm>
          <a:off x="9725025" y="8020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 editAs="oneCell">
    <xdr:from>
      <xdr:col>8</xdr:col>
      <xdr:colOff>3086100</xdr:colOff>
      <xdr:row>71</xdr:row>
      <xdr:rowOff>152400</xdr:rowOff>
    </xdr:from>
    <xdr:to>
      <xdr:col>8</xdr:col>
      <xdr:colOff>3371850</xdr:colOff>
      <xdr:row>72</xdr:row>
      <xdr:rowOff>133351</xdr:rowOff>
    </xdr:to>
    <xdr:sp macro="" textlink="">
      <xdr:nvSpPr>
        <xdr:cNvPr id="37" name="Text Box 45"/>
        <xdr:cNvSpPr txBox="1">
          <a:spLocks noChangeArrowheads="1"/>
        </xdr:cNvSpPr>
      </xdr:nvSpPr>
      <xdr:spPr bwMode="auto">
        <a:xfrm>
          <a:off x="8772525" y="14582775"/>
          <a:ext cx="2857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18%</a:t>
          </a:r>
        </a:p>
      </xdr:txBody>
    </xdr:sp>
    <xdr:clientData/>
  </xdr:twoCellAnchor>
  <xdr:twoCellAnchor editAs="oneCell">
    <xdr:from>
      <xdr:col>8</xdr:col>
      <xdr:colOff>2619375</xdr:colOff>
      <xdr:row>68</xdr:row>
      <xdr:rowOff>152400</xdr:rowOff>
    </xdr:from>
    <xdr:to>
      <xdr:col>8</xdr:col>
      <xdr:colOff>2924175</xdr:colOff>
      <xdr:row>70</xdr:row>
      <xdr:rowOff>38099</xdr:rowOff>
    </xdr:to>
    <xdr:sp macro="" textlink="">
      <xdr:nvSpPr>
        <xdr:cNvPr id="38" name="Text Box 46"/>
        <xdr:cNvSpPr txBox="1">
          <a:spLocks noChangeArrowheads="1"/>
        </xdr:cNvSpPr>
      </xdr:nvSpPr>
      <xdr:spPr bwMode="auto">
        <a:xfrm>
          <a:off x="8305800" y="14011275"/>
          <a:ext cx="304800" cy="26669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82%</a:t>
          </a:r>
        </a:p>
      </xdr:txBody>
    </xdr:sp>
    <xdr:clientData/>
  </xdr:twoCellAnchor>
  <xdr:twoCellAnchor>
    <xdr:from>
      <xdr:col>8</xdr:col>
      <xdr:colOff>990600</xdr:colOff>
      <xdr:row>5</xdr:row>
      <xdr:rowOff>133350</xdr:rowOff>
    </xdr:from>
    <xdr:to>
      <xdr:col>8</xdr:col>
      <xdr:colOff>2524125</xdr:colOff>
      <xdr:row>7</xdr:row>
      <xdr:rowOff>47625</xdr:rowOff>
    </xdr:to>
    <xdr:sp macro="" textlink="">
      <xdr:nvSpPr>
        <xdr:cNvPr id="39" name="Text Box 47"/>
        <xdr:cNvSpPr txBox="1">
          <a:spLocks noChangeArrowheads="1"/>
        </xdr:cNvSpPr>
      </xdr:nvSpPr>
      <xdr:spPr bwMode="auto">
        <a:xfrm>
          <a:off x="6677025" y="1104900"/>
          <a:ext cx="1533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 15 145 MW</a:t>
          </a:r>
        </a:p>
      </xdr:txBody>
    </xdr: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0.01686</cdr:x>
      <cdr:y>0.8216</cdr:y>
    </cdr:from>
    <cdr:to>
      <cdr:x>0.03615</cdr:x>
      <cdr:y>0.94043</cdr:y>
    </cdr:to>
    <cdr:sp macro="" textlink="">
      <cdr:nvSpPr>
        <cdr:cNvPr id="717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493" y="3266502"/>
          <a:ext cx="167350" cy="4719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393699</xdr:colOff>
      <xdr:row>1</xdr:row>
      <xdr:rowOff>142873</xdr:rowOff>
    </xdr:from>
    <xdr:to>
      <xdr:col>13</xdr:col>
      <xdr:colOff>297391</xdr:colOff>
      <xdr:row>23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406400</xdr:colOff>
      <xdr:row>58</xdr:row>
      <xdr:rowOff>71967</xdr:rowOff>
    </xdr:from>
    <xdr:to>
      <xdr:col>13</xdr:col>
      <xdr:colOff>317500</xdr:colOff>
      <xdr:row>81</xdr:row>
      <xdr:rowOff>157692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405342</xdr:colOff>
      <xdr:row>28</xdr:row>
      <xdr:rowOff>38100</xdr:rowOff>
    </xdr:from>
    <xdr:to>
      <xdr:col>13</xdr:col>
      <xdr:colOff>306917</xdr:colOff>
      <xdr:row>53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3</xdr:row>
      <xdr:rowOff>152400</xdr:rowOff>
    </xdr:from>
    <xdr:to>
      <xdr:col>9</xdr:col>
      <xdr:colOff>447675</xdr:colOff>
      <xdr:row>24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57</xdr:row>
      <xdr:rowOff>152400</xdr:rowOff>
    </xdr:from>
    <xdr:to>
      <xdr:col>9</xdr:col>
      <xdr:colOff>333375</xdr:colOff>
      <xdr:row>76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57</xdr:row>
      <xdr:rowOff>123825</xdr:rowOff>
    </xdr:from>
    <xdr:to>
      <xdr:col>10</xdr:col>
      <xdr:colOff>0</xdr:colOff>
      <xdr:row>77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57</xdr:row>
      <xdr:rowOff>161925</xdr:rowOff>
    </xdr:from>
    <xdr:to>
      <xdr:col>10</xdr:col>
      <xdr:colOff>0</xdr:colOff>
      <xdr:row>76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5</xdr:row>
      <xdr:rowOff>19050</xdr:rowOff>
    </xdr:from>
    <xdr:to>
      <xdr:col>10</xdr:col>
      <xdr:colOff>0</xdr:colOff>
      <xdr:row>24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57</xdr:row>
      <xdr:rowOff>161925</xdr:rowOff>
    </xdr:from>
    <xdr:to>
      <xdr:col>10</xdr:col>
      <xdr:colOff>0</xdr:colOff>
      <xdr:row>77</xdr:row>
      <xdr:rowOff>28575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57150</xdr:colOff>
      <xdr:row>30</xdr:row>
      <xdr:rowOff>161925</xdr:rowOff>
    </xdr:from>
    <xdr:to>
      <xdr:col>9</xdr:col>
      <xdr:colOff>419100</xdr:colOff>
      <xdr:row>50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841375</xdr:colOff>
      <xdr:row>64</xdr:row>
      <xdr:rowOff>4234</xdr:rowOff>
    </xdr:from>
    <xdr:to>
      <xdr:col>8</xdr:col>
      <xdr:colOff>1174750</xdr:colOff>
      <xdr:row>65</xdr:row>
      <xdr:rowOff>1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545792" y="13116984"/>
          <a:ext cx="333375" cy="207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1%</a:t>
          </a:r>
        </a:p>
      </xdr:txBody>
    </xdr:sp>
    <xdr:clientData/>
  </xdr:twoCellAnchor>
  <xdr:twoCellAnchor>
    <xdr:from>
      <xdr:col>8</xdr:col>
      <xdr:colOff>885825</xdr:colOff>
      <xdr:row>66</xdr:row>
      <xdr:rowOff>180975</xdr:rowOff>
    </xdr:from>
    <xdr:to>
      <xdr:col>8</xdr:col>
      <xdr:colOff>1257300</xdr:colOff>
      <xdr:row>68</xdr:row>
      <xdr:rowOff>76200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6572250" y="136207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98%</a:t>
          </a:r>
        </a:p>
        <a:p>
          <a:pPr algn="l" rtl="0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561975</xdr:colOff>
      <xdr:row>72</xdr:row>
      <xdr:rowOff>104775</xdr:rowOff>
    </xdr:from>
    <xdr:to>
      <xdr:col>10</xdr:col>
      <xdr:colOff>0</xdr:colOff>
      <xdr:row>73</xdr:row>
      <xdr:rowOff>47625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9725025" y="14725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16%</a:t>
          </a:r>
        </a:p>
      </xdr:txBody>
    </xdr:sp>
    <xdr:clientData/>
  </xdr:twoCellAnchor>
  <xdr:twoCellAnchor>
    <xdr:from>
      <xdr:col>10</xdr:col>
      <xdr:colOff>0</xdr:colOff>
      <xdr:row>67</xdr:row>
      <xdr:rowOff>66675</xdr:rowOff>
    </xdr:from>
    <xdr:to>
      <xdr:col>10</xdr:col>
      <xdr:colOff>0</xdr:colOff>
      <xdr:row>68</xdr:row>
      <xdr:rowOff>76200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9725025" y="137160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95%</a:t>
          </a:r>
        </a:p>
      </xdr:txBody>
    </xdr:sp>
    <xdr:clientData/>
  </xdr:twoCellAnchor>
  <xdr:twoCellAnchor>
    <xdr:from>
      <xdr:col>10</xdr:col>
      <xdr:colOff>0</xdr:colOff>
      <xdr:row>59</xdr:row>
      <xdr:rowOff>0</xdr:rowOff>
    </xdr:from>
    <xdr:to>
      <xdr:col>10</xdr:col>
      <xdr:colOff>0</xdr:colOff>
      <xdr:row>60</xdr:row>
      <xdr:rowOff>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9725025" y="120396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5%</a:t>
          </a:r>
        </a:p>
      </xdr:txBody>
    </xdr:sp>
    <xdr:clientData/>
  </xdr:twoCellAnchor>
  <xdr:twoCellAnchor>
    <xdr:from>
      <xdr:col>10</xdr:col>
      <xdr:colOff>0</xdr:colOff>
      <xdr:row>71</xdr:row>
      <xdr:rowOff>114300</xdr:rowOff>
    </xdr:from>
    <xdr:to>
      <xdr:col>10</xdr:col>
      <xdr:colOff>0</xdr:colOff>
      <xdr:row>72</xdr:row>
      <xdr:rowOff>95250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 flipV="1">
          <a:off x="9725025" y="145446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86%</a:t>
          </a:r>
        </a:p>
      </xdr:txBody>
    </xdr:sp>
    <xdr:clientData/>
  </xdr:twoCellAnchor>
  <xdr:twoCellAnchor>
    <xdr:from>
      <xdr:col>10</xdr:col>
      <xdr:colOff>0</xdr:colOff>
      <xdr:row>72</xdr:row>
      <xdr:rowOff>190500</xdr:rowOff>
    </xdr:from>
    <xdr:to>
      <xdr:col>10</xdr:col>
      <xdr:colOff>0</xdr:colOff>
      <xdr:row>73</xdr:row>
      <xdr:rowOff>142875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9725025" y="148113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14%</a:t>
          </a:r>
        </a:p>
      </xdr:txBody>
    </xdr:sp>
    <xdr:clientData/>
  </xdr:twoCellAnchor>
  <xdr:twoCellAnchor>
    <xdr:from>
      <xdr:col>10</xdr:col>
      <xdr:colOff>0</xdr:colOff>
      <xdr:row>31</xdr:row>
      <xdr:rowOff>9525</xdr:rowOff>
    </xdr:from>
    <xdr:to>
      <xdr:col>10</xdr:col>
      <xdr:colOff>0</xdr:colOff>
      <xdr:row>49</xdr:row>
      <xdr:rowOff>142875</xdr:rowOff>
    </xdr:to>
    <xdr:graphicFrame macro="">
      <xdr:nvGraphicFramePr>
        <xdr:cNvPr id="1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31</xdr:row>
      <xdr:rowOff>9525</xdr:rowOff>
    </xdr:from>
    <xdr:to>
      <xdr:col>10</xdr:col>
      <xdr:colOff>0</xdr:colOff>
      <xdr:row>50</xdr:row>
      <xdr:rowOff>38100</xdr:rowOff>
    </xdr:to>
    <xdr:graphicFrame macro="">
      <xdr:nvGraphicFramePr>
        <xdr:cNvPr id="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67</xdr:row>
      <xdr:rowOff>57150</xdr:rowOff>
    </xdr:from>
    <xdr:to>
      <xdr:col>10</xdr:col>
      <xdr:colOff>0</xdr:colOff>
      <xdr:row>68</xdr:row>
      <xdr:rowOff>66675</xdr:rowOff>
    </xdr:to>
    <xdr:sp macro="" textlink="">
      <xdr:nvSpPr>
        <xdr:cNvPr id="20" name="Text Box 20"/>
        <xdr:cNvSpPr txBox="1">
          <a:spLocks noChangeArrowheads="1"/>
        </xdr:cNvSpPr>
      </xdr:nvSpPr>
      <xdr:spPr bwMode="auto">
        <a:xfrm flipV="1">
          <a:off x="9725025" y="137064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97%</a:t>
          </a:r>
        </a:p>
      </xdr:txBody>
    </xdr:sp>
    <xdr:clientData/>
  </xdr:twoCellAnchor>
  <xdr:twoCellAnchor>
    <xdr:from>
      <xdr:col>10</xdr:col>
      <xdr:colOff>0</xdr:colOff>
      <xdr:row>64</xdr:row>
      <xdr:rowOff>66675</xdr:rowOff>
    </xdr:from>
    <xdr:to>
      <xdr:col>10</xdr:col>
      <xdr:colOff>0</xdr:colOff>
      <xdr:row>65</xdr:row>
      <xdr:rowOff>66675</xdr:rowOff>
    </xdr:to>
    <xdr:sp macro="" textlink="">
      <xdr:nvSpPr>
        <xdr:cNvPr id="21" name="Text Box 21"/>
        <xdr:cNvSpPr txBox="1">
          <a:spLocks noChangeArrowheads="1"/>
        </xdr:cNvSpPr>
      </xdr:nvSpPr>
      <xdr:spPr bwMode="auto">
        <a:xfrm flipV="1">
          <a:off x="9725025" y="130873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3%</a:t>
          </a:r>
        </a:p>
      </xdr:txBody>
    </xdr:sp>
    <xdr:clientData/>
  </xdr:twoCellAnchor>
  <xdr:twoCellAnchor>
    <xdr:from>
      <xdr:col>10</xdr:col>
      <xdr:colOff>0</xdr:colOff>
      <xdr:row>68</xdr:row>
      <xdr:rowOff>152400</xdr:rowOff>
    </xdr:from>
    <xdr:to>
      <xdr:col>10</xdr:col>
      <xdr:colOff>0</xdr:colOff>
      <xdr:row>71</xdr:row>
      <xdr:rowOff>152400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9725025" y="140112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92%</a:t>
          </a:r>
        </a:p>
      </xdr:txBody>
    </xdr:sp>
    <xdr:clientData/>
  </xdr:twoCellAnchor>
  <xdr:twoCellAnchor>
    <xdr:from>
      <xdr:col>10</xdr:col>
      <xdr:colOff>0</xdr:colOff>
      <xdr:row>72</xdr:row>
      <xdr:rowOff>104775</xdr:rowOff>
    </xdr:from>
    <xdr:to>
      <xdr:col>10</xdr:col>
      <xdr:colOff>0</xdr:colOff>
      <xdr:row>73</xdr:row>
      <xdr:rowOff>85725</xdr:rowOff>
    </xdr:to>
    <xdr:sp macro="" textlink="">
      <xdr:nvSpPr>
        <xdr:cNvPr id="23" name="Text Box 23"/>
        <xdr:cNvSpPr txBox="1">
          <a:spLocks noChangeArrowheads="1"/>
        </xdr:cNvSpPr>
      </xdr:nvSpPr>
      <xdr:spPr bwMode="auto">
        <a:xfrm>
          <a:off x="9725025" y="14725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8%</a:t>
          </a:r>
        </a:p>
      </xdr:txBody>
    </xdr:sp>
    <xdr:clientData/>
  </xdr:twoCellAnchor>
  <xdr:twoCellAnchor>
    <xdr:from>
      <xdr:col>10</xdr:col>
      <xdr:colOff>0</xdr:colOff>
      <xdr:row>37</xdr:row>
      <xdr:rowOff>85725</xdr:rowOff>
    </xdr:from>
    <xdr:to>
      <xdr:col>10</xdr:col>
      <xdr:colOff>0</xdr:colOff>
      <xdr:row>39</xdr:row>
      <xdr:rowOff>19050</xdr:rowOff>
    </xdr:to>
    <xdr:sp macro="" textlink="">
      <xdr:nvSpPr>
        <xdr:cNvPr id="24" name="Text Box 25"/>
        <xdr:cNvSpPr txBox="1">
          <a:spLocks noChangeArrowheads="1"/>
        </xdr:cNvSpPr>
      </xdr:nvSpPr>
      <xdr:spPr bwMode="auto">
        <a:xfrm>
          <a:off x="9725025" y="757237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SS AA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16%</a:t>
          </a:r>
        </a:p>
      </xdr:txBody>
    </xdr:sp>
    <xdr:clientData/>
  </xdr:twoCellAnchor>
  <xdr:twoCellAnchor>
    <xdr:from>
      <xdr:col>10</xdr:col>
      <xdr:colOff>0</xdr:colOff>
      <xdr:row>37</xdr:row>
      <xdr:rowOff>123825</xdr:rowOff>
    </xdr:from>
    <xdr:to>
      <xdr:col>10</xdr:col>
      <xdr:colOff>0</xdr:colOff>
      <xdr:row>39</xdr:row>
      <xdr:rowOff>57150</xdr:rowOff>
    </xdr:to>
    <xdr:sp macro="" textlink="">
      <xdr:nvSpPr>
        <xdr:cNvPr id="25" name="Text Box 26"/>
        <xdr:cNvSpPr txBox="1">
          <a:spLocks noChangeArrowheads="1"/>
        </xdr:cNvSpPr>
      </xdr:nvSpPr>
      <xdr:spPr bwMode="auto">
        <a:xfrm>
          <a:off x="9725025" y="761047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SEIN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84%</a:t>
          </a:r>
        </a:p>
      </xdr:txBody>
    </xdr:sp>
    <xdr:clientData/>
  </xdr:twoCellAnchor>
  <xdr:twoCellAnchor>
    <xdr:from>
      <xdr:col>10</xdr:col>
      <xdr:colOff>0</xdr:colOff>
      <xdr:row>31</xdr:row>
      <xdr:rowOff>19050</xdr:rowOff>
    </xdr:from>
    <xdr:to>
      <xdr:col>10</xdr:col>
      <xdr:colOff>0</xdr:colOff>
      <xdr:row>51</xdr:row>
      <xdr:rowOff>0</xdr:rowOff>
    </xdr:to>
    <xdr:graphicFrame macro="">
      <xdr:nvGraphicFramePr>
        <xdr:cNvPr id="26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71</xdr:row>
      <xdr:rowOff>104775</xdr:rowOff>
    </xdr:from>
    <xdr:to>
      <xdr:col>10</xdr:col>
      <xdr:colOff>0</xdr:colOff>
      <xdr:row>72</xdr:row>
      <xdr:rowOff>57150</xdr:rowOff>
    </xdr:to>
    <xdr:sp macro="" textlink="">
      <xdr:nvSpPr>
        <xdr:cNvPr id="27" name="Text Box 28"/>
        <xdr:cNvSpPr txBox="1">
          <a:spLocks noChangeArrowheads="1"/>
        </xdr:cNvSpPr>
      </xdr:nvSpPr>
      <xdr:spPr bwMode="auto">
        <a:xfrm>
          <a:off x="9725025" y="145351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5%</a:t>
          </a:r>
        </a:p>
      </xdr:txBody>
    </xdr:sp>
    <xdr:clientData/>
  </xdr:twoCellAnchor>
  <xdr:twoCellAnchor>
    <xdr:from>
      <xdr:col>10</xdr:col>
      <xdr:colOff>0</xdr:colOff>
      <xdr:row>66</xdr:row>
      <xdr:rowOff>180975</xdr:rowOff>
    </xdr:from>
    <xdr:to>
      <xdr:col>10</xdr:col>
      <xdr:colOff>0</xdr:colOff>
      <xdr:row>68</xdr:row>
      <xdr:rowOff>9525</xdr:rowOff>
    </xdr:to>
    <xdr:sp macro="" textlink="">
      <xdr:nvSpPr>
        <xdr:cNvPr id="28" name="Text Box 29"/>
        <xdr:cNvSpPr txBox="1">
          <a:spLocks noChangeArrowheads="1"/>
        </xdr:cNvSpPr>
      </xdr:nvSpPr>
      <xdr:spPr bwMode="auto">
        <a:xfrm>
          <a:off x="9725025" y="13620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35,4%</a:t>
          </a:r>
        </a:p>
      </xdr:txBody>
    </xdr:sp>
    <xdr:clientData/>
  </xdr:twoCellAnchor>
  <xdr:twoCellAnchor>
    <xdr:from>
      <xdr:col>10</xdr:col>
      <xdr:colOff>0</xdr:colOff>
      <xdr:row>65</xdr:row>
      <xdr:rowOff>66675</xdr:rowOff>
    </xdr:from>
    <xdr:to>
      <xdr:col>10</xdr:col>
      <xdr:colOff>0</xdr:colOff>
      <xdr:row>66</xdr:row>
      <xdr:rowOff>28575</xdr:rowOff>
    </xdr:to>
    <xdr:sp macro="" textlink="">
      <xdr:nvSpPr>
        <xdr:cNvPr id="29" name="Text Box 30"/>
        <xdr:cNvSpPr txBox="1">
          <a:spLocks noChangeArrowheads="1"/>
        </xdr:cNvSpPr>
      </xdr:nvSpPr>
      <xdr:spPr bwMode="auto">
        <a:xfrm>
          <a:off x="9725025" y="132969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59%</a:t>
          </a:r>
        </a:p>
      </xdr:txBody>
    </xdr:sp>
    <xdr:clientData/>
  </xdr:twoCellAnchor>
  <xdr:twoCellAnchor>
    <xdr:from>
      <xdr:col>10</xdr:col>
      <xdr:colOff>0</xdr:colOff>
      <xdr:row>67</xdr:row>
      <xdr:rowOff>104775</xdr:rowOff>
    </xdr:from>
    <xdr:to>
      <xdr:col>10</xdr:col>
      <xdr:colOff>0</xdr:colOff>
      <xdr:row>68</xdr:row>
      <xdr:rowOff>133350</xdr:rowOff>
    </xdr:to>
    <xdr:sp macro="" textlink="">
      <xdr:nvSpPr>
        <xdr:cNvPr id="30" name="Text Box 31"/>
        <xdr:cNvSpPr txBox="1">
          <a:spLocks noChangeArrowheads="1"/>
        </xdr:cNvSpPr>
      </xdr:nvSpPr>
      <xdr:spPr bwMode="auto">
        <a:xfrm>
          <a:off x="9725025" y="13754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54%</a:t>
          </a:r>
        </a:p>
      </xdr:txBody>
    </xdr:sp>
    <xdr:clientData/>
  </xdr:twoCellAnchor>
  <xdr:twoCellAnchor>
    <xdr:from>
      <xdr:col>10</xdr:col>
      <xdr:colOff>0</xdr:colOff>
      <xdr:row>72</xdr:row>
      <xdr:rowOff>180975</xdr:rowOff>
    </xdr:from>
    <xdr:to>
      <xdr:col>10</xdr:col>
      <xdr:colOff>0</xdr:colOff>
      <xdr:row>73</xdr:row>
      <xdr:rowOff>152400</xdr:rowOff>
    </xdr:to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9725025" y="148018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24%</a:t>
          </a:r>
        </a:p>
      </xdr:txBody>
    </xdr:sp>
    <xdr:clientData/>
  </xdr:twoCellAnchor>
  <xdr:twoCellAnchor>
    <xdr:from>
      <xdr:col>10</xdr:col>
      <xdr:colOff>0</xdr:colOff>
      <xdr:row>73</xdr:row>
      <xdr:rowOff>104775</xdr:rowOff>
    </xdr:from>
    <xdr:to>
      <xdr:col>10</xdr:col>
      <xdr:colOff>0</xdr:colOff>
      <xdr:row>74</xdr:row>
      <xdr:rowOff>104775</xdr:rowOff>
    </xdr:to>
    <xdr:sp macro="" textlink="">
      <xdr:nvSpPr>
        <xdr:cNvPr id="32" name="Text Box 33"/>
        <xdr:cNvSpPr txBox="1">
          <a:spLocks noChangeArrowheads="1"/>
        </xdr:cNvSpPr>
      </xdr:nvSpPr>
      <xdr:spPr bwMode="auto">
        <a:xfrm>
          <a:off x="9725025" y="14916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22%</a:t>
          </a:r>
        </a:p>
      </xdr:txBody>
    </xdr:sp>
    <xdr:clientData/>
  </xdr:twoCellAnchor>
  <xdr:twoCellAnchor>
    <xdr:from>
      <xdr:col>10</xdr:col>
      <xdr:colOff>0</xdr:colOff>
      <xdr:row>62</xdr:row>
      <xdr:rowOff>123825</xdr:rowOff>
    </xdr:from>
    <xdr:to>
      <xdr:col>10</xdr:col>
      <xdr:colOff>0</xdr:colOff>
      <xdr:row>64</xdr:row>
      <xdr:rowOff>123825</xdr:rowOff>
    </xdr:to>
    <xdr:sp macro="" textlink="">
      <xdr:nvSpPr>
        <xdr:cNvPr id="33" name="Text Box 34"/>
        <xdr:cNvSpPr txBox="1">
          <a:spLocks noChangeArrowheads="1"/>
        </xdr:cNvSpPr>
      </xdr:nvSpPr>
      <xdr:spPr bwMode="auto">
        <a:xfrm>
          <a:off x="9725025" y="127444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5%</a:t>
          </a:r>
        </a:p>
      </xdr:txBody>
    </xdr:sp>
    <xdr:clientData/>
  </xdr:twoCellAnchor>
  <xdr:twoCellAnchor>
    <xdr:from>
      <xdr:col>10</xdr:col>
      <xdr:colOff>0</xdr:colOff>
      <xdr:row>41</xdr:row>
      <xdr:rowOff>38100</xdr:rowOff>
    </xdr:from>
    <xdr:to>
      <xdr:col>10</xdr:col>
      <xdr:colOff>0</xdr:colOff>
      <xdr:row>46</xdr:row>
      <xdr:rowOff>57150</xdr:rowOff>
    </xdr:to>
    <xdr:sp macro="" textlink="">
      <xdr:nvSpPr>
        <xdr:cNvPr id="34" name="Text Box 35"/>
        <xdr:cNvSpPr txBox="1">
          <a:spLocks noChangeArrowheads="1"/>
        </xdr:cNvSpPr>
      </xdr:nvSpPr>
      <xdr:spPr bwMode="auto">
        <a:xfrm>
          <a:off x="9725025" y="8362950"/>
          <a:ext cx="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3%</a:t>
          </a:r>
        </a:p>
      </xdr:txBody>
    </xdr:sp>
    <xdr:clientData/>
  </xdr:twoCellAnchor>
  <xdr:twoCellAnchor>
    <xdr:from>
      <xdr:col>10</xdr:col>
      <xdr:colOff>0</xdr:colOff>
      <xdr:row>46</xdr:row>
      <xdr:rowOff>0</xdr:rowOff>
    </xdr:from>
    <xdr:to>
      <xdr:col>10</xdr:col>
      <xdr:colOff>0</xdr:colOff>
      <xdr:row>47</xdr:row>
      <xdr:rowOff>19050</xdr:rowOff>
    </xdr:to>
    <xdr:sp macro="" textlink="">
      <xdr:nvSpPr>
        <xdr:cNvPr id="35" name="Text Box 36"/>
        <xdr:cNvSpPr txBox="1">
          <a:spLocks noChangeArrowheads="1"/>
        </xdr:cNvSpPr>
      </xdr:nvSpPr>
      <xdr:spPr bwMode="auto">
        <a:xfrm>
          <a:off x="9725025" y="93726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37%</a:t>
          </a:r>
        </a:p>
      </xdr:txBody>
    </xdr:sp>
    <xdr:clientData/>
  </xdr:twoCellAnchor>
  <xdr:twoCellAnchor>
    <xdr:from>
      <xdr:col>10</xdr:col>
      <xdr:colOff>0</xdr:colOff>
      <xdr:row>39</xdr:row>
      <xdr:rowOff>114300</xdr:rowOff>
    </xdr:from>
    <xdr:to>
      <xdr:col>10</xdr:col>
      <xdr:colOff>0</xdr:colOff>
      <xdr:row>40</xdr:row>
      <xdr:rowOff>95250</xdr:rowOff>
    </xdr:to>
    <xdr:sp macro="" textlink="">
      <xdr:nvSpPr>
        <xdr:cNvPr id="36" name="Text Box 37"/>
        <xdr:cNvSpPr txBox="1">
          <a:spLocks noChangeArrowheads="1"/>
        </xdr:cNvSpPr>
      </xdr:nvSpPr>
      <xdr:spPr bwMode="auto">
        <a:xfrm>
          <a:off x="9725025" y="8020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 editAs="oneCell">
    <xdr:from>
      <xdr:col>8</xdr:col>
      <xdr:colOff>3033183</xdr:colOff>
      <xdr:row>71</xdr:row>
      <xdr:rowOff>67734</xdr:rowOff>
    </xdr:from>
    <xdr:to>
      <xdr:col>8</xdr:col>
      <xdr:colOff>3318933</xdr:colOff>
      <xdr:row>72</xdr:row>
      <xdr:rowOff>48685</xdr:rowOff>
    </xdr:to>
    <xdr:sp macro="" textlink="">
      <xdr:nvSpPr>
        <xdr:cNvPr id="37" name="Text Box 45"/>
        <xdr:cNvSpPr txBox="1">
          <a:spLocks noChangeArrowheads="1"/>
        </xdr:cNvSpPr>
      </xdr:nvSpPr>
      <xdr:spPr bwMode="auto">
        <a:xfrm>
          <a:off x="8737600" y="14598651"/>
          <a:ext cx="2857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22%</a:t>
          </a:r>
        </a:p>
      </xdr:txBody>
    </xdr:sp>
    <xdr:clientData/>
  </xdr:twoCellAnchor>
  <xdr:twoCellAnchor editAs="oneCell">
    <xdr:from>
      <xdr:col>8</xdr:col>
      <xdr:colOff>2502958</xdr:colOff>
      <xdr:row>70</xdr:row>
      <xdr:rowOff>110068</xdr:rowOff>
    </xdr:from>
    <xdr:to>
      <xdr:col>8</xdr:col>
      <xdr:colOff>2807758</xdr:colOff>
      <xdr:row>71</xdr:row>
      <xdr:rowOff>186267</xdr:rowOff>
    </xdr:to>
    <xdr:sp macro="" textlink="">
      <xdr:nvSpPr>
        <xdr:cNvPr id="38" name="Text Box 46"/>
        <xdr:cNvSpPr txBox="1">
          <a:spLocks noChangeArrowheads="1"/>
        </xdr:cNvSpPr>
      </xdr:nvSpPr>
      <xdr:spPr bwMode="auto">
        <a:xfrm>
          <a:off x="8207375" y="14450485"/>
          <a:ext cx="304800" cy="26669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78%</a:t>
          </a:r>
        </a:p>
      </xdr:txBody>
    </xdr:sp>
    <xdr:clientData/>
  </xdr:twoCellAnchor>
  <xdr:twoCellAnchor>
    <xdr:from>
      <xdr:col>8</xdr:col>
      <xdr:colOff>958850</xdr:colOff>
      <xdr:row>6</xdr:row>
      <xdr:rowOff>101601</xdr:rowOff>
    </xdr:from>
    <xdr:to>
      <xdr:col>8</xdr:col>
      <xdr:colOff>2492375</xdr:colOff>
      <xdr:row>8</xdr:row>
      <xdr:rowOff>26459</xdr:rowOff>
    </xdr:to>
    <xdr:sp macro="" textlink="">
      <xdr:nvSpPr>
        <xdr:cNvPr id="39" name="Text Box 47"/>
        <xdr:cNvSpPr txBox="1">
          <a:spLocks noChangeArrowheads="1"/>
        </xdr:cNvSpPr>
      </xdr:nvSpPr>
      <xdr:spPr bwMode="auto">
        <a:xfrm>
          <a:off x="6663267" y="1276351"/>
          <a:ext cx="1533525" cy="30585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 54 893 MW</a:t>
          </a:r>
        </a:p>
      </xdr:txBody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0.25581</cdr:x>
      <cdr:y>0.62697</cdr:y>
    </cdr:from>
    <cdr:to>
      <cdr:x>0.32118</cdr:x>
      <cdr:y>0.6953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3687" y="2617681"/>
          <a:ext cx="312708" cy="285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25" b="1" i="0" strike="noStrike">
              <a:solidFill>
                <a:srgbClr val="000000"/>
              </a:solidFill>
              <a:latin typeface="Arial"/>
              <a:cs typeface="Arial"/>
            </a:rPr>
            <a:t>56%</a:t>
          </a:r>
        </a:p>
      </cdr:txBody>
    </cdr:sp>
  </cdr:relSizeAnchor>
  <cdr:relSizeAnchor xmlns:cdr="http://schemas.openxmlformats.org/drawingml/2006/chartDrawing">
    <cdr:from>
      <cdr:x>0.44282</cdr:x>
      <cdr:y>0.65805</cdr:y>
    </cdr:from>
    <cdr:to>
      <cdr:x>0.5394</cdr:x>
      <cdr:y>0.70422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8282" y="2747438"/>
          <a:ext cx="462006" cy="192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25" b="1" i="0" strike="noStrike">
              <a:solidFill>
                <a:srgbClr val="000000"/>
              </a:solidFill>
              <a:latin typeface="Arial"/>
              <a:cs typeface="Arial"/>
            </a:rPr>
            <a:t>40%</a:t>
          </a:r>
        </a:p>
      </cdr:txBody>
    </cdr:sp>
  </cdr:relSizeAnchor>
  <cdr:relSizeAnchor xmlns:cdr="http://schemas.openxmlformats.org/drawingml/2006/chartDrawing">
    <cdr:from>
      <cdr:x>0.49927</cdr:x>
      <cdr:y>0.47995</cdr:y>
    </cdr:from>
    <cdr:to>
      <cdr:x>0.51614</cdr:x>
      <cdr:y>0.53843</cdr:y>
    </cdr:to>
    <cdr:sp macro="" textlink="">
      <cdr:nvSpPr>
        <cdr:cNvPr id="17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6934" y="1380823"/>
          <a:ext cx="73116" cy="166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</cdr:txBody>
    </cdr:sp>
  </cdr:relSizeAnchor>
  <cdr:relSizeAnchor xmlns:cdr="http://schemas.openxmlformats.org/drawingml/2006/chartDrawing">
    <cdr:from>
      <cdr:x>0.6436</cdr:x>
      <cdr:y>0.80613</cdr:y>
    </cdr:from>
    <cdr:to>
      <cdr:x>0.74019</cdr:x>
      <cdr:y>0.85278</cdr:y>
    </cdr:to>
    <cdr:sp macro="" textlink="">
      <cdr:nvSpPr>
        <cdr:cNvPr id="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0431" y="2308230"/>
          <a:ext cx="478676" cy="134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25" b="1" i="0" strike="noStrike">
              <a:solidFill>
                <a:srgbClr val="000000"/>
              </a:solidFill>
              <a:latin typeface="Arial"/>
              <a:cs typeface="Arial"/>
            </a:rPr>
            <a:t>1%</a:t>
          </a:r>
        </a:p>
      </cdr:txBody>
    </cdr:sp>
  </cdr:relSizeAnchor>
  <cdr:relSizeAnchor xmlns:cdr="http://schemas.openxmlformats.org/drawingml/2006/chartDrawing">
    <cdr:from>
      <cdr:x>0.81901</cdr:x>
      <cdr:y>0.80009</cdr:y>
    </cdr:from>
    <cdr:to>
      <cdr:x>0.91584</cdr:x>
      <cdr:y>0.84674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4150" y="2298700"/>
          <a:ext cx="472221" cy="135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825" b="1" i="0" strike="noStrike">
              <a:solidFill>
                <a:srgbClr val="000000"/>
              </a:solidFill>
              <a:latin typeface="Arial"/>
              <a:cs typeface="Arial"/>
            </a:rPr>
            <a:t>3%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0.28932</cdr:x>
      <cdr:y>0.15812</cdr:y>
    </cdr:from>
    <cdr:to>
      <cdr:x>0.82476</cdr:x>
      <cdr:y>0.30898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2495" y="402712"/>
          <a:ext cx="2308329" cy="383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Mercado Eléctrico  :  52 364 MW</a:t>
          </a:r>
        </a:p>
        <a:p xmlns:a="http://schemas.openxmlformats.org/drawingml/2006/main"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Uso Propio              :    2 531 MW</a:t>
          </a:r>
        </a:p>
        <a:p xmlns:a="http://schemas.openxmlformats.org/drawingml/2006/main">
          <a:pPr algn="l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0.39798</cdr:x>
      <cdr:y>0.5173</cdr:y>
    </cdr:from>
    <cdr:to>
      <cdr:x>0.44931</cdr:x>
      <cdr:y>0.5803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061" y="1275553"/>
          <a:ext cx="37653" cy="15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51%</a:t>
          </a:r>
        </a:p>
      </cdr:txBody>
    </cdr:sp>
  </cdr:relSizeAnchor>
  <cdr:relSizeAnchor xmlns:cdr="http://schemas.openxmlformats.org/drawingml/2006/chartDrawing">
    <cdr:from>
      <cdr:x>0.52262</cdr:x>
      <cdr:y>0.5173</cdr:y>
    </cdr:from>
    <cdr:to>
      <cdr:x>0.57635</cdr:x>
      <cdr:y>0.6029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480" y="1275553"/>
          <a:ext cx="39407" cy="216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49%</a:t>
          </a:r>
        </a:p>
      </cdr:txBody>
    </cdr:sp>
  </cdr:relSizeAnchor>
  <cdr:relSizeAnchor xmlns:cdr="http://schemas.openxmlformats.org/drawingml/2006/chartDrawing">
    <cdr:from>
      <cdr:x>0.67207</cdr:x>
      <cdr:y>0.65867</cdr:y>
    </cdr:from>
    <cdr:to>
      <cdr:x>0.75517</cdr:x>
      <cdr:y>0.71496</cdr:y>
    </cdr:to>
    <cdr:sp macro="" textlink="">
      <cdr:nvSpPr>
        <cdr:cNvPr id="184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087" y="1633798"/>
          <a:ext cx="60945" cy="144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0,01%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0.3064</cdr:x>
      <cdr:y>0.20913</cdr:y>
    </cdr:from>
    <cdr:to>
      <cdr:x>0.83718</cdr:x>
      <cdr:y>0.36033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894" y="497713"/>
          <a:ext cx="389286" cy="4235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Mercado eléctrico :   4 642 MW</a:t>
          </a:r>
        </a:p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Uso propio              :     745 MW</a:t>
          </a:r>
        </a:p>
        <a:p xmlns:a="http://schemas.openxmlformats.org/drawingml/2006/main">
          <a:pPr algn="l" rtl="0">
            <a:defRPr sz="1000"/>
          </a:pPr>
          <a:endParaRPr lang="en-US" sz="1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0.37144</cdr:x>
      <cdr:y>0.5405</cdr:y>
    </cdr:from>
    <cdr:to>
      <cdr:x>0.43626</cdr:x>
      <cdr:y>0.62676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97" y="1438102"/>
          <a:ext cx="47544" cy="223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82%</a:t>
          </a:r>
        </a:p>
      </cdr:txBody>
    </cdr:sp>
  </cdr:relSizeAnchor>
  <cdr:relSizeAnchor xmlns:cdr="http://schemas.openxmlformats.org/drawingml/2006/chartDrawing">
    <cdr:from>
      <cdr:x>0.5335</cdr:x>
      <cdr:y>0.6858</cdr:y>
    </cdr:from>
    <cdr:to>
      <cdr:x>0.60442</cdr:x>
      <cdr:y>0.77134</cdr:y>
    </cdr:to>
    <cdr:sp macro="" textlink="">
      <cdr:nvSpPr>
        <cdr:cNvPr id="19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457" y="1818307"/>
          <a:ext cx="52012" cy="2231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18%</a:t>
          </a:r>
        </a:p>
      </cdr:txBody>
    </cdr:sp>
  </cdr:relSizeAnchor>
  <cdr:relSizeAnchor xmlns:cdr="http://schemas.openxmlformats.org/drawingml/2006/chartDrawing">
    <cdr:from>
      <cdr:x>0.73472</cdr:x>
      <cdr:y>0.65785</cdr:y>
    </cdr:from>
    <cdr:to>
      <cdr:x>0.78823</cdr:x>
      <cdr:y>0.74411</cdr:y>
    </cdr:to>
    <cdr:sp macro="" textlink="">
      <cdr:nvSpPr>
        <cdr:cNvPr id="19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035" y="1745826"/>
          <a:ext cx="39248" cy="225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0%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0.31205</cdr:x>
      <cdr:y>0.19752</cdr:y>
    </cdr:from>
    <cdr:to>
      <cdr:x>0.76387</cdr:x>
      <cdr:y>0.35717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042" y="453048"/>
          <a:ext cx="331372" cy="4064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Mercado eléctrico :   20 420 GW.h</a:t>
          </a:r>
        </a:p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Uso propio              :    1 563 GW.h</a:t>
          </a:r>
        </a:p>
        <a:p xmlns:a="http://schemas.openxmlformats.org/drawingml/2006/main">
          <a:pPr algn="l" rtl="0">
            <a:defRPr sz="1000"/>
          </a:pPr>
          <a:endParaRPr lang="en-US" sz="15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0.36078</cdr:x>
      <cdr:y>0.55614</cdr:y>
    </cdr:from>
    <cdr:to>
      <cdr:x>0.43735</cdr:x>
      <cdr:y>0.59159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780" y="1457595"/>
          <a:ext cx="56159" cy="97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0,6%</a:t>
          </a:r>
        </a:p>
      </cdr:txBody>
    </cdr:sp>
  </cdr:relSizeAnchor>
  <cdr:relSizeAnchor xmlns:cdr="http://schemas.openxmlformats.org/drawingml/2006/chartDrawing">
    <cdr:from>
      <cdr:x>0.24853</cdr:x>
      <cdr:y>0.17082</cdr:y>
    </cdr:from>
    <cdr:to>
      <cdr:x>0.85762</cdr:x>
      <cdr:y>0.29573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455" y="388947"/>
          <a:ext cx="446722" cy="349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Generadoras     :     6 106 GW.h</a:t>
          </a:r>
        </a:p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Distribuidoras   :   10 523 GW.h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0.26023</cdr:x>
      <cdr:y>0.63711</cdr:y>
    </cdr:from>
    <cdr:to>
      <cdr:x>0.3256</cdr:x>
      <cdr:y>0.70544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9074" y="1820551"/>
          <a:ext cx="318797" cy="195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25" b="1" i="0" strike="noStrike">
              <a:solidFill>
                <a:srgbClr val="000000"/>
              </a:solidFill>
              <a:latin typeface="Arial"/>
              <a:cs typeface="Arial"/>
            </a:rPr>
            <a:t>36%</a:t>
          </a:r>
        </a:p>
      </cdr:txBody>
    </cdr:sp>
  </cdr:relSizeAnchor>
  <cdr:relSizeAnchor xmlns:cdr="http://schemas.openxmlformats.org/drawingml/2006/chartDrawing">
    <cdr:from>
      <cdr:x>0.45609</cdr:x>
      <cdr:y>0.38175</cdr:y>
    </cdr:from>
    <cdr:to>
      <cdr:x>0.55267</cdr:x>
      <cdr:y>0.42792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8292" y="1077039"/>
          <a:ext cx="472220" cy="135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25" b="1" i="0" strike="noStrike">
              <a:solidFill>
                <a:srgbClr val="000000"/>
              </a:solidFill>
              <a:latin typeface="Arial"/>
              <a:cs typeface="Arial"/>
            </a:rPr>
            <a:t>61%</a:t>
          </a:r>
        </a:p>
      </cdr:txBody>
    </cdr:sp>
  </cdr:relSizeAnchor>
  <cdr:relSizeAnchor xmlns:cdr="http://schemas.openxmlformats.org/drawingml/2006/chartDrawing">
    <cdr:from>
      <cdr:x>0.49927</cdr:x>
      <cdr:y>0.47995</cdr:y>
    </cdr:from>
    <cdr:to>
      <cdr:x>0.51614</cdr:x>
      <cdr:y>0.53843</cdr:y>
    </cdr:to>
    <cdr:sp macro="" textlink="">
      <cdr:nvSpPr>
        <cdr:cNvPr id="17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6934" y="1380823"/>
          <a:ext cx="73116" cy="166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</cdr:txBody>
    </cdr:sp>
  </cdr:relSizeAnchor>
  <cdr:relSizeAnchor xmlns:cdr="http://schemas.openxmlformats.org/drawingml/2006/chartDrawing">
    <cdr:from>
      <cdr:x>0.6436</cdr:x>
      <cdr:y>0.80613</cdr:y>
    </cdr:from>
    <cdr:to>
      <cdr:x>0.74019</cdr:x>
      <cdr:y>0.85278</cdr:y>
    </cdr:to>
    <cdr:sp macro="" textlink="">
      <cdr:nvSpPr>
        <cdr:cNvPr id="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0431" y="2308230"/>
          <a:ext cx="478676" cy="134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25" b="1" i="0" strike="noStrike">
              <a:solidFill>
                <a:srgbClr val="000000"/>
              </a:solidFill>
              <a:latin typeface="Arial"/>
              <a:cs typeface="Arial"/>
            </a:rPr>
            <a:t>2%</a:t>
          </a:r>
        </a:p>
      </cdr:txBody>
    </cdr:sp>
  </cdr:relSizeAnchor>
  <cdr:relSizeAnchor xmlns:cdr="http://schemas.openxmlformats.org/drawingml/2006/chartDrawing">
    <cdr:from>
      <cdr:x>0.81901</cdr:x>
      <cdr:y>0.80009</cdr:y>
    </cdr:from>
    <cdr:to>
      <cdr:x>0.91584</cdr:x>
      <cdr:y>0.84674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4150" y="2298700"/>
          <a:ext cx="472221" cy="135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825" b="1" i="0" strike="noStrike">
              <a:solidFill>
                <a:srgbClr val="000000"/>
              </a:solidFill>
              <a:latin typeface="Arial"/>
              <a:cs typeface="Arial"/>
            </a:rPr>
            <a:t>2%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0.36584</cdr:x>
      <cdr:y>0.11437</cdr:y>
    </cdr:from>
    <cdr:to>
      <cdr:x>0.66405</cdr:x>
      <cdr:y>0.17355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3093" y="472199"/>
          <a:ext cx="1420856" cy="244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 54 893 MW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0.23026</cdr:x>
      <cdr:y>0.50933</cdr:y>
    </cdr:from>
    <cdr:to>
      <cdr:x>0.35077</cdr:x>
      <cdr:y>0.55613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053" y="1097166"/>
          <a:ext cx="88387" cy="95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SS AA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9%</a:t>
          </a:r>
        </a:p>
      </cdr:txBody>
    </cdr:sp>
  </cdr:relSizeAnchor>
  <cdr:relSizeAnchor xmlns:cdr="http://schemas.openxmlformats.org/drawingml/2006/chartDrawing">
    <cdr:from>
      <cdr:x>0.70579</cdr:x>
      <cdr:y>0.50933</cdr:y>
    </cdr:from>
    <cdr:to>
      <cdr:x>0.86284</cdr:x>
      <cdr:y>0.55613</cdr:y>
    </cdr:to>
    <cdr:sp macro="" textlink="">
      <cdr:nvSpPr>
        <cdr:cNvPr id="21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816" y="1097166"/>
          <a:ext cx="115190" cy="95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SEIN</a:t>
          </a:r>
        </a:p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91%</a:t>
          </a:r>
        </a:p>
      </cdr:txBody>
    </cdr:sp>
  </cdr:relSizeAnchor>
  <cdr:relSizeAnchor xmlns:cdr="http://schemas.openxmlformats.org/drawingml/2006/chartDrawing">
    <cdr:from>
      <cdr:x>0.39341</cdr:x>
      <cdr:y>0.30901</cdr:y>
    </cdr:from>
    <cdr:to>
      <cdr:x>0.65902</cdr:x>
      <cdr:y>0.41238</cdr:y>
    </cdr:to>
    <cdr:sp macro="" textlink="">
      <cdr:nvSpPr>
        <cdr:cNvPr id="215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711" y="681765"/>
          <a:ext cx="194803" cy="215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TOTAL : 21 982 GW.h</a:t>
          </a:r>
        </a:p>
        <a:p xmlns:a="http://schemas.openxmlformats.org/drawingml/2006/main">
          <a:pPr algn="l" rtl="0">
            <a:defRPr sz="1000"/>
          </a:pPr>
          <a:endParaRPr lang="en-US" sz="15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0.4132</cdr:x>
      <cdr:y>0.22227</cdr:y>
    </cdr:from>
    <cdr:to>
      <cdr:x>0.66663</cdr:x>
      <cdr:y>0.31556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230" y="523421"/>
          <a:ext cx="185868" cy="21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TOTAL : 5 387 MW</a:t>
          </a:r>
        </a:p>
        <a:p xmlns:a="http://schemas.openxmlformats.org/drawingml/2006/main">
          <a:pPr algn="l" rtl="0">
            <a:defRPr sz="1000"/>
          </a:pPr>
          <a:endParaRPr lang="en-US" sz="1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0.37579</cdr:x>
      <cdr:y>0.20418</cdr:y>
    </cdr:from>
    <cdr:to>
      <cdr:x>0.65401</cdr:x>
      <cdr:y>0.33688</cdr:y>
    </cdr:to>
    <cdr:sp macro="" textlink="">
      <cdr:nvSpPr>
        <cdr:cNvPr id="33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788" y="467895"/>
          <a:ext cx="204056" cy="3588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TOTAL : 16 629 GW.h</a:t>
          </a:r>
        </a:p>
        <a:p xmlns:a="http://schemas.openxmlformats.org/drawingml/2006/main">
          <a:pPr algn="l" rtl="0">
            <a:defRPr sz="1000"/>
          </a:pPr>
          <a:endParaRPr lang="en-US" sz="15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8467</xdr:rowOff>
    </xdr:from>
    <xdr:to>
      <xdr:col>8</xdr:col>
      <xdr:colOff>933450</xdr:colOff>
      <xdr:row>25</xdr:row>
      <xdr:rowOff>56092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33</xdr:row>
      <xdr:rowOff>116417</xdr:rowOff>
    </xdr:from>
    <xdr:to>
      <xdr:col>8</xdr:col>
      <xdr:colOff>952500</xdr:colOff>
      <xdr:row>57</xdr:row>
      <xdr:rowOff>21167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254000</xdr:colOff>
      <xdr:row>65</xdr:row>
      <xdr:rowOff>27517</xdr:rowOff>
    </xdr:from>
    <xdr:to>
      <xdr:col>8</xdr:col>
      <xdr:colOff>954616</xdr:colOff>
      <xdr:row>88</xdr:row>
      <xdr:rowOff>46567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256117</xdr:colOff>
      <xdr:row>94</xdr:row>
      <xdr:rowOff>176742</xdr:rowOff>
    </xdr:from>
    <xdr:to>
      <xdr:col>8</xdr:col>
      <xdr:colOff>878416</xdr:colOff>
      <xdr:row>118</xdr:row>
      <xdr:rowOff>52917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263525</xdr:colOff>
      <xdr:row>125</xdr:row>
      <xdr:rowOff>178859</xdr:rowOff>
    </xdr:from>
    <xdr:to>
      <xdr:col>8</xdr:col>
      <xdr:colOff>825500</xdr:colOff>
      <xdr:row>149</xdr:row>
      <xdr:rowOff>74083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573741</xdr:colOff>
      <xdr:row>1</xdr:row>
      <xdr:rowOff>57150</xdr:rowOff>
    </xdr:from>
    <xdr:to>
      <xdr:col>13</xdr:col>
      <xdr:colOff>302558</xdr:colOff>
      <xdr:row>24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592791</xdr:colOff>
      <xdr:row>68</xdr:row>
      <xdr:rowOff>19049</xdr:rowOff>
    </xdr:from>
    <xdr:to>
      <xdr:col>13</xdr:col>
      <xdr:colOff>336176</xdr:colOff>
      <xdr:row>95</xdr:row>
      <xdr:rowOff>148166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567578</xdr:colOff>
      <xdr:row>32</xdr:row>
      <xdr:rowOff>135031</xdr:rowOff>
    </xdr:from>
    <xdr:to>
      <xdr:col>13</xdr:col>
      <xdr:colOff>302559</xdr:colOff>
      <xdr:row>60</xdr:row>
      <xdr:rowOff>74083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544286</xdr:colOff>
      <xdr:row>2</xdr:row>
      <xdr:rowOff>25854</xdr:rowOff>
    </xdr:from>
    <xdr:to>
      <xdr:col>14</xdr:col>
      <xdr:colOff>687161</xdr:colOff>
      <xdr:row>45</xdr:row>
      <xdr:rowOff>107497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650081</xdr:colOff>
      <xdr:row>2</xdr:row>
      <xdr:rowOff>154781</xdr:rowOff>
    </xdr:from>
    <xdr:to>
      <xdr:col>13</xdr:col>
      <xdr:colOff>650081</xdr:colOff>
      <xdr:row>45</xdr:row>
      <xdr:rowOff>40481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415018</xdr:colOff>
      <xdr:row>0</xdr:row>
      <xdr:rowOff>191860</xdr:rowOff>
    </xdr:from>
    <xdr:to>
      <xdr:col>16</xdr:col>
      <xdr:colOff>353786</xdr:colOff>
      <xdr:row>30</xdr:row>
      <xdr:rowOff>204106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423032</xdr:colOff>
      <xdr:row>34</xdr:row>
      <xdr:rowOff>24190</xdr:rowOff>
    </xdr:from>
    <xdr:to>
      <xdr:col>16</xdr:col>
      <xdr:colOff>326571</xdr:colOff>
      <xdr:row>63</xdr:row>
      <xdr:rowOff>190500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403831</xdr:colOff>
      <xdr:row>71</xdr:row>
      <xdr:rowOff>18146</xdr:rowOff>
    </xdr:from>
    <xdr:to>
      <xdr:col>16</xdr:col>
      <xdr:colOff>340179</xdr:colOff>
      <xdr:row>101</xdr:row>
      <xdr:rowOff>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6581</xdr:colOff>
      <xdr:row>34</xdr:row>
      <xdr:rowOff>29088</xdr:rowOff>
    </xdr:from>
    <xdr:to>
      <xdr:col>16</xdr:col>
      <xdr:colOff>0</xdr:colOff>
      <xdr:row>65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4624</xdr:colOff>
      <xdr:row>0</xdr:row>
      <xdr:rowOff>159621</xdr:rowOff>
    </xdr:from>
    <xdr:to>
      <xdr:col>16</xdr:col>
      <xdr:colOff>11908</xdr:colOff>
      <xdr:row>31</xdr:row>
      <xdr:rowOff>119063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0.28932</cdr:x>
      <cdr:y>0.15812</cdr:y>
    </cdr:from>
    <cdr:to>
      <cdr:x>0.82476</cdr:x>
      <cdr:y>0.30898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2495" y="402712"/>
          <a:ext cx="2308329" cy="383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Mercado Eléctrico  :  13 650 MW</a:t>
          </a:r>
        </a:p>
        <a:p xmlns:a="http://schemas.openxmlformats.org/drawingml/2006/main"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Uso Propio              :    1 495 MW</a:t>
          </a:r>
        </a:p>
        <a:p xmlns:a="http://schemas.openxmlformats.org/drawingml/2006/main">
          <a:pPr algn="l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3</xdr:row>
      <xdr:rowOff>0</xdr:rowOff>
    </xdr:from>
    <xdr:to>
      <xdr:col>11</xdr:col>
      <xdr:colOff>619125</xdr:colOff>
      <xdr:row>17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161924</xdr:colOff>
      <xdr:row>56</xdr:row>
      <xdr:rowOff>171450</xdr:rowOff>
    </xdr:from>
    <xdr:to>
      <xdr:col>11</xdr:col>
      <xdr:colOff>638175</xdr:colOff>
      <xdr:row>83</xdr:row>
      <xdr:rowOff>85725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27</xdr:row>
      <xdr:rowOff>123825</xdr:rowOff>
    </xdr:from>
    <xdr:to>
      <xdr:col>9</xdr:col>
      <xdr:colOff>1162050</xdr:colOff>
      <xdr:row>55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81</xdr:row>
      <xdr:rowOff>161925</xdr:rowOff>
    </xdr:from>
    <xdr:to>
      <xdr:col>9</xdr:col>
      <xdr:colOff>1162050</xdr:colOff>
      <xdr:row>110</xdr:row>
      <xdr:rowOff>19050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3</xdr:row>
      <xdr:rowOff>104775</xdr:rowOff>
    </xdr:from>
    <xdr:to>
      <xdr:col>15</xdr:col>
      <xdr:colOff>628650</xdr:colOff>
      <xdr:row>26</xdr:row>
      <xdr:rowOff>133350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561975</xdr:colOff>
      <xdr:row>30</xdr:row>
      <xdr:rowOff>104775</xdr:rowOff>
    </xdr:from>
    <xdr:to>
      <xdr:col>15</xdr:col>
      <xdr:colOff>638175</xdr:colOff>
      <xdr:row>54</xdr:row>
      <xdr:rowOff>9525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</xdr:row>
      <xdr:rowOff>95250</xdr:rowOff>
    </xdr:from>
    <xdr:to>
      <xdr:col>6</xdr:col>
      <xdr:colOff>200025</xdr:colOff>
      <xdr:row>27</xdr:row>
      <xdr:rowOff>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30</xdr:row>
      <xdr:rowOff>95250</xdr:rowOff>
    </xdr:from>
    <xdr:to>
      <xdr:col>6</xdr:col>
      <xdr:colOff>161925</xdr:colOff>
      <xdr:row>53</xdr:row>
      <xdr:rowOff>152400</xdr:rowOff>
    </xdr:to>
    <xdr:graphicFrame macro="">
      <xdr:nvGraphicFramePr>
        <xdr:cNvPr id="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0.39798</cdr:x>
      <cdr:y>0.5173</cdr:y>
    </cdr:from>
    <cdr:to>
      <cdr:x>0.44931</cdr:x>
      <cdr:y>0.5803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061" y="1275553"/>
          <a:ext cx="37653" cy="15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51%</a:t>
          </a:r>
        </a:p>
      </cdr:txBody>
    </cdr:sp>
  </cdr:relSizeAnchor>
  <cdr:relSizeAnchor xmlns:cdr="http://schemas.openxmlformats.org/drawingml/2006/chartDrawing">
    <cdr:from>
      <cdr:x>0.52262</cdr:x>
      <cdr:y>0.5173</cdr:y>
    </cdr:from>
    <cdr:to>
      <cdr:x>0.57635</cdr:x>
      <cdr:y>0.6029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480" y="1275553"/>
          <a:ext cx="39407" cy="216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49%</a:t>
          </a:r>
        </a:p>
      </cdr:txBody>
    </cdr:sp>
  </cdr:relSizeAnchor>
  <cdr:relSizeAnchor xmlns:cdr="http://schemas.openxmlformats.org/drawingml/2006/chartDrawing">
    <cdr:from>
      <cdr:x>0.67207</cdr:x>
      <cdr:y>0.65867</cdr:y>
    </cdr:from>
    <cdr:to>
      <cdr:x>0.75517</cdr:x>
      <cdr:y>0.71496</cdr:y>
    </cdr:to>
    <cdr:sp macro="" textlink="">
      <cdr:nvSpPr>
        <cdr:cNvPr id="184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087" y="1633798"/>
          <a:ext cx="60945" cy="144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0,01%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0.3064</cdr:x>
      <cdr:y>0.20913</cdr:y>
    </cdr:from>
    <cdr:to>
      <cdr:x>0.83718</cdr:x>
      <cdr:y>0.36033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894" y="497713"/>
          <a:ext cx="389286" cy="4235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Mercado eléctrico :   4 642 MW</a:t>
          </a:r>
        </a:p>
        <a:p xmlns:a="http://schemas.openxmlformats.org/drawingml/2006/main">
          <a:pPr algn="l" rtl="0">
            <a:defRPr sz="1000"/>
          </a:pPr>
          <a:r>
            <a:rPr lang="en-US" sz="175" b="1" i="0" strike="noStrike">
              <a:solidFill>
                <a:srgbClr val="000000"/>
              </a:solidFill>
              <a:latin typeface="Arial"/>
              <a:cs typeface="Arial"/>
            </a:rPr>
            <a:t>Uso propio              :     745 MW</a:t>
          </a:r>
        </a:p>
        <a:p xmlns:a="http://schemas.openxmlformats.org/drawingml/2006/main">
          <a:pPr algn="l" rtl="0">
            <a:defRPr sz="1000"/>
          </a:pPr>
          <a:endParaRPr lang="en-US" sz="1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0.37144</cdr:x>
      <cdr:y>0.5405</cdr:y>
    </cdr:from>
    <cdr:to>
      <cdr:x>0.43626</cdr:x>
      <cdr:y>0.62676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97" y="1438102"/>
          <a:ext cx="47544" cy="223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82%</a:t>
          </a:r>
        </a:p>
      </cdr:txBody>
    </cdr:sp>
  </cdr:relSizeAnchor>
  <cdr:relSizeAnchor xmlns:cdr="http://schemas.openxmlformats.org/drawingml/2006/chartDrawing">
    <cdr:from>
      <cdr:x>0.5335</cdr:x>
      <cdr:y>0.6858</cdr:y>
    </cdr:from>
    <cdr:to>
      <cdr:x>0.60442</cdr:x>
      <cdr:y>0.77134</cdr:y>
    </cdr:to>
    <cdr:sp macro="" textlink="">
      <cdr:nvSpPr>
        <cdr:cNvPr id="19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457" y="1818307"/>
          <a:ext cx="52012" cy="2231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18%</a:t>
          </a:r>
        </a:p>
      </cdr:txBody>
    </cdr:sp>
  </cdr:relSizeAnchor>
  <cdr:relSizeAnchor xmlns:cdr="http://schemas.openxmlformats.org/drawingml/2006/chartDrawing">
    <cdr:from>
      <cdr:x>0.73472</cdr:x>
      <cdr:y>0.65785</cdr:y>
    </cdr:from>
    <cdr:to>
      <cdr:x>0.78823</cdr:x>
      <cdr:y>0.74411</cdr:y>
    </cdr:to>
    <cdr:sp macro="" textlink="">
      <cdr:nvSpPr>
        <cdr:cNvPr id="19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035" y="1745826"/>
          <a:ext cx="39248" cy="225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strike="noStrike">
              <a:solidFill>
                <a:srgbClr val="000000"/>
              </a:solidFill>
              <a:latin typeface="Arial"/>
              <a:cs typeface="Arial"/>
            </a:rPr>
            <a:t>0%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0.31205</cdr:x>
      <cdr:y>0.19752</cdr:y>
    </cdr:from>
    <cdr:to>
      <cdr:x>0.76387</cdr:x>
      <cdr:y>0.35717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042" y="453048"/>
          <a:ext cx="331372" cy="4064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Mercado eléctrico :   20 420 GW.h</a:t>
          </a:r>
        </a:p>
        <a:p xmlns:a="http://schemas.openxmlformats.org/drawingml/2006/main">
          <a:pPr algn="l" rtl="0">
            <a:defRPr sz="1000"/>
          </a:pPr>
          <a:r>
            <a:rPr lang="en-US" sz="150" b="1" i="0" strike="noStrike">
              <a:solidFill>
                <a:srgbClr val="000000"/>
              </a:solidFill>
              <a:latin typeface="Arial"/>
              <a:cs typeface="Arial"/>
            </a:rPr>
            <a:t>Uso propio              :    1 563 GW.h</a:t>
          </a:r>
        </a:p>
        <a:p xmlns:a="http://schemas.openxmlformats.org/drawingml/2006/main">
          <a:pPr algn="l" rtl="0">
            <a:defRPr sz="1000"/>
          </a:pPr>
          <a:endParaRPr lang="en-US" sz="15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_DIFUSIoN/ANUARIO%202001/Borrador/PEDRO/DOCUME~1/pmacuri/CONFIG~1/Temp/OLIVETI/STD98/ANUARI~1/LASERJC5/P_INST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liveti/Std98/BOLETIN/P_INST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montoro/Mis%20documentos/3/Oliveti/Std98/BOLETIN/P_INST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_DIFUSIoN\ANUARIO%202001\Borrador\PEDRO\PREFINALactualizacion%20al%2017-06-2001\Oliveti\Std98\BOLETIN\P_INST9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7/Capitulo%203/Combustible/OLIVETI/STD98/ANUARI~1/LASERJC5/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_DEP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view="pageBreakPreview" zoomScaleNormal="90" zoomScaleSheetLayoutView="100" workbookViewId="0"/>
  </sheetViews>
  <sheetFormatPr baseColWidth="10" defaultRowHeight="15" x14ac:dyDescent="0.25"/>
  <cols>
    <col min="1" max="1" width="5.85546875" customWidth="1"/>
    <col min="2" max="2" width="8.140625" customWidth="1"/>
    <col min="3" max="3" width="75" customWidth="1"/>
    <col min="4" max="4" width="41.140625" customWidth="1"/>
    <col min="5" max="5" width="4.42578125" customWidth="1"/>
    <col min="6" max="6" width="4.28515625" customWidth="1"/>
    <col min="7" max="7" width="53.85546875" bestFit="1" customWidth="1"/>
    <col min="8" max="8" width="23.28515625" customWidth="1"/>
    <col min="9" max="9" width="22" customWidth="1"/>
    <col min="10" max="10" width="22" bestFit="1" customWidth="1"/>
  </cols>
  <sheetData>
    <row r="1" spans="1:5" ht="20.25" x14ac:dyDescent="0.3">
      <c r="A1" s="1" t="s">
        <v>0</v>
      </c>
      <c r="B1" s="2"/>
      <c r="C1" s="3"/>
      <c r="D1" s="4"/>
      <c r="E1" s="5"/>
    </row>
    <row r="2" spans="1:5" x14ac:dyDescent="0.25">
      <c r="A2" s="5"/>
      <c r="B2" s="5"/>
      <c r="C2" s="4"/>
      <c r="D2" s="4"/>
      <c r="E2" s="5"/>
    </row>
    <row r="3" spans="1:5" ht="18" x14ac:dyDescent="0.25">
      <c r="A3" s="6" t="s">
        <v>1</v>
      </c>
      <c r="C3" s="4"/>
      <c r="D3" s="4"/>
      <c r="E3" s="5"/>
    </row>
    <row r="4" spans="1:5" x14ac:dyDescent="0.25">
      <c r="A4" s="5"/>
      <c r="B4" s="5"/>
      <c r="C4" s="4"/>
      <c r="D4" s="4"/>
      <c r="E4" s="5"/>
    </row>
    <row r="5" spans="1:5" ht="15.75" x14ac:dyDescent="0.25">
      <c r="A5" s="7"/>
      <c r="B5" s="8" t="s">
        <v>2</v>
      </c>
      <c r="C5" s="9"/>
      <c r="D5" s="10"/>
      <c r="E5" s="7"/>
    </row>
    <row r="6" spans="1:5" x14ac:dyDescent="0.25">
      <c r="A6" s="5"/>
      <c r="B6" s="5"/>
      <c r="C6" s="4"/>
      <c r="D6" s="4"/>
      <c r="E6" s="5"/>
    </row>
    <row r="7" spans="1:5" ht="30" customHeight="1" x14ac:dyDescent="0.25">
      <c r="A7" s="12"/>
      <c r="B7" s="1837" t="s">
        <v>5</v>
      </c>
      <c r="C7" s="1837"/>
      <c r="D7" s="1837"/>
      <c r="E7" s="12"/>
    </row>
    <row r="8" spans="1:5" x14ac:dyDescent="0.25">
      <c r="A8" s="5"/>
      <c r="B8" s="5"/>
      <c r="C8" s="4"/>
      <c r="D8" s="4"/>
      <c r="E8" s="5"/>
    </row>
    <row r="9" spans="1:5" ht="22.5" customHeight="1" x14ac:dyDescent="0.25">
      <c r="A9" s="5"/>
      <c r="B9" s="13" t="s">
        <v>8</v>
      </c>
      <c r="C9" s="14" t="s">
        <v>9</v>
      </c>
      <c r="D9" s="15" t="s">
        <v>10</v>
      </c>
      <c r="E9" s="5"/>
    </row>
    <row r="10" spans="1:5" ht="22.5" customHeight="1" x14ac:dyDescent="0.25">
      <c r="A10" s="5"/>
      <c r="B10" s="16">
        <v>1</v>
      </c>
      <c r="C10" s="17" t="s">
        <v>12</v>
      </c>
      <c r="D10" s="18" t="s">
        <v>13</v>
      </c>
      <c r="E10" s="5"/>
    </row>
    <row r="11" spans="1:5" ht="22.5" customHeight="1" x14ac:dyDescent="0.25">
      <c r="A11" s="5"/>
      <c r="B11" s="19">
        <f>+B10+1</f>
        <v>2</v>
      </c>
      <c r="C11" s="20" t="s">
        <v>14</v>
      </c>
      <c r="D11" s="21" t="s">
        <v>15</v>
      </c>
      <c r="E11" s="5"/>
    </row>
    <row r="12" spans="1:5" ht="22.5" customHeight="1" x14ac:dyDescent="0.25">
      <c r="A12" s="5"/>
      <c r="B12" s="19">
        <f t="shared" ref="B12:B75" si="0">+B11+1</f>
        <v>3</v>
      </c>
      <c r="C12" s="20" t="s">
        <v>16</v>
      </c>
      <c r="D12" s="21" t="s">
        <v>17</v>
      </c>
      <c r="E12" s="5"/>
    </row>
    <row r="13" spans="1:5" ht="22.5" customHeight="1" x14ac:dyDescent="0.25">
      <c r="A13" s="5"/>
      <c r="B13" s="19">
        <f t="shared" si="0"/>
        <v>4</v>
      </c>
      <c r="C13" s="20" t="s">
        <v>18</v>
      </c>
      <c r="D13" s="21" t="s">
        <v>19</v>
      </c>
      <c r="E13" s="5"/>
    </row>
    <row r="14" spans="1:5" ht="22.5" customHeight="1" x14ac:dyDescent="0.25">
      <c r="A14" s="5"/>
      <c r="B14" s="19">
        <f t="shared" si="0"/>
        <v>5</v>
      </c>
      <c r="C14" s="20" t="s">
        <v>20</v>
      </c>
      <c r="D14" s="21" t="s">
        <v>21</v>
      </c>
      <c r="E14" s="5"/>
    </row>
    <row r="15" spans="1:5" ht="22.5" customHeight="1" x14ac:dyDescent="0.25">
      <c r="A15" s="5"/>
      <c r="B15" s="19">
        <f t="shared" si="0"/>
        <v>6</v>
      </c>
      <c r="C15" s="20" t="s">
        <v>22</v>
      </c>
      <c r="D15" s="21" t="s">
        <v>23</v>
      </c>
      <c r="E15" s="5"/>
    </row>
    <row r="16" spans="1:5" ht="22.5" customHeight="1" x14ac:dyDescent="0.25">
      <c r="A16" s="5"/>
      <c r="B16" s="19">
        <f t="shared" si="0"/>
        <v>7</v>
      </c>
      <c r="C16" s="20" t="s">
        <v>24</v>
      </c>
      <c r="D16" s="21" t="s">
        <v>25</v>
      </c>
      <c r="E16" s="5"/>
    </row>
    <row r="17" spans="1:5" ht="22.5" customHeight="1" x14ac:dyDescent="0.25">
      <c r="A17" s="5"/>
      <c r="B17" s="19">
        <f t="shared" si="0"/>
        <v>8</v>
      </c>
      <c r="C17" s="20" t="s">
        <v>26</v>
      </c>
      <c r="D17" s="21" t="s">
        <v>27</v>
      </c>
      <c r="E17" s="5"/>
    </row>
    <row r="18" spans="1:5" ht="22.5" customHeight="1" x14ac:dyDescent="0.25">
      <c r="A18" s="5"/>
      <c r="B18" s="19">
        <f t="shared" si="0"/>
        <v>9</v>
      </c>
      <c r="C18" s="20" t="s">
        <v>28</v>
      </c>
      <c r="D18" s="21" t="s">
        <v>29</v>
      </c>
      <c r="E18" s="5"/>
    </row>
    <row r="19" spans="1:5" ht="22.5" customHeight="1" x14ac:dyDescent="0.25">
      <c r="A19" s="5"/>
      <c r="B19" s="19">
        <f t="shared" si="0"/>
        <v>10</v>
      </c>
      <c r="C19" s="20" t="s">
        <v>30</v>
      </c>
      <c r="D19" s="21" t="s">
        <v>31</v>
      </c>
      <c r="E19" s="5"/>
    </row>
    <row r="20" spans="1:5" ht="22.5" customHeight="1" x14ac:dyDescent="0.25">
      <c r="A20" s="5"/>
      <c r="B20" s="19">
        <f t="shared" si="0"/>
        <v>11</v>
      </c>
      <c r="C20" s="20" t="s">
        <v>32</v>
      </c>
      <c r="D20" s="21" t="s">
        <v>33</v>
      </c>
      <c r="E20" s="5"/>
    </row>
    <row r="21" spans="1:5" ht="22.5" customHeight="1" x14ac:dyDescent="0.25">
      <c r="A21" s="5"/>
      <c r="B21" s="19">
        <f t="shared" si="0"/>
        <v>12</v>
      </c>
      <c r="C21" s="20" t="s">
        <v>34</v>
      </c>
      <c r="D21" s="21" t="s">
        <v>35</v>
      </c>
      <c r="E21" s="5"/>
    </row>
    <row r="22" spans="1:5" ht="22.5" customHeight="1" x14ac:dyDescent="0.25">
      <c r="A22" s="5"/>
      <c r="B22" s="19">
        <f t="shared" si="0"/>
        <v>13</v>
      </c>
      <c r="C22" s="20" t="s">
        <v>36</v>
      </c>
      <c r="D22" s="21" t="s">
        <v>37</v>
      </c>
      <c r="E22" s="5"/>
    </row>
    <row r="23" spans="1:5" ht="22.5" customHeight="1" x14ac:dyDescent="0.25">
      <c r="A23" s="5"/>
      <c r="B23" s="19">
        <f t="shared" si="0"/>
        <v>14</v>
      </c>
      <c r="C23" s="20" t="s">
        <v>38</v>
      </c>
      <c r="D23" s="21" t="s">
        <v>39</v>
      </c>
      <c r="E23" s="5"/>
    </row>
    <row r="24" spans="1:5" ht="22.5" customHeight="1" x14ac:dyDescent="0.25">
      <c r="A24" s="5"/>
      <c r="B24" s="19">
        <f t="shared" si="0"/>
        <v>15</v>
      </c>
      <c r="C24" s="20" t="s">
        <v>40</v>
      </c>
      <c r="D24" s="21" t="s">
        <v>41</v>
      </c>
      <c r="E24" s="5"/>
    </row>
    <row r="25" spans="1:5" ht="22.5" customHeight="1" x14ac:dyDescent="0.25">
      <c r="A25" s="5"/>
      <c r="B25" s="19">
        <f t="shared" si="0"/>
        <v>16</v>
      </c>
      <c r="C25" s="20" t="s">
        <v>42</v>
      </c>
      <c r="D25" s="21" t="s">
        <v>43</v>
      </c>
      <c r="E25" s="5"/>
    </row>
    <row r="26" spans="1:5" ht="22.5" customHeight="1" x14ac:dyDescent="0.25">
      <c r="A26" s="5"/>
      <c r="B26" s="19">
        <f t="shared" si="0"/>
        <v>17</v>
      </c>
      <c r="C26" s="20" t="s">
        <v>44</v>
      </c>
      <c r="D26" s="21" t="s">
        <v>45</v>
      </c>
      <c r="E26" s="5"/>
    </row>
    <row r="27" spans="1:5" ht="22.5" customHeight="1" x14ac:dyDescent="0.25">
      <c r="A27" s="5"/>
      <c r="B27" s="19">
        <f t="shared" si="0"/>
        <v>18</v>
      </c>
      <c r="C27" s="20" t="s">
        <v>46</v>
      </c>
      <c r="D27" s="21" t="s">
        <v>47</v>
      </c>
      <c r="E27" s="5"/>
    </row>
    <row r="28" spans="1:5" ht="22.5" customHeight="1" x14ac:dyDescent="0.25">
      <c r="A28" s="5"/>
      <c r="B28" s="19">
        <f t="shared" si="0"/>
        <v>19</v>
      </c>
      <c r="C28" s="20" t="s">
        <v>48</v>
      </c>
      <c r="D28" s="21" t="s">
        <v>49</v>
      </c>
      <c r="E28" s="5"/>
    </row>
    <row r="29" spans="1:5" ht="22.5" customHeight="1" x14ac:dyDescent="0.25">
      <c r="A29" s="5"/>
      <c r="B29" s="19">
        <f t="shared" si="0"/>
        <v>20</v>
      </c>
      <c r="C29" s="20" t="s">
        <v>50</v>
      </c>
      <c r="D29" s="21" t="s">
        <v>51</v>
      </c>
      <c r="E29" s="5"/>
    </row>
    <row r="30" spans="1:5" ht="22.5" customHeight="1" x14ac:dyDescent="0.25">
      <c r="A30" s="5"/>
      <c r="B30" s="19">
        <f t="shared" si="0"/>
        <v>21</v>
      </c>
      <c r="C30" s="20" t="s">
        <v>52</v>
      </c>
      <c r="D30" s="21" t="s">
        <v>53</v>
      </c>
      <c r="E30" s="5"/>
    </row>
    <row r="31" spans="1:5" ht="22.5" customHeight="1" x14ac:dyDescent="0.25">
      <c r="A31" s="5"/>
      <c r="B31" s="19">
        <f t="shared" si="0"/>
        <v>22</v>
      </c>
      <c r="C31" s="20" t="s">
        <v>54</v>
      </c>
      <c r="D31" s="21" t="s">
        <v>55</v>
      </c>
      <c r="E31" s="5"/>
    </row>
    <row r="32" spans="1:5" ht="22.5" customHeight="1" x14ac:dyDescent="0.25">
      <c r="A32" s="5"/>
      <c r="B32" s="19">
        <f t="shared" si="0"/>
        <v>23</v>
      </c>
      <c r="C32" s="20" t="s">
        <v>56</v>
      </c>
      <c r="D32" s="21" t="s">
        <v>57</v>
      </c>
      <c r="E32" s="5"/>
    </row>
    <row r="33" spans="1:5" ht="22.5" customHeight="1" x14ac:dyDescent="0.25">
      <c r="A33" s="5"/>
      <c r="B33" s="19">
        <f t="shared" si="0"/>
        <v>24</v>
      </c>
      <c r="C33" s="20" t="s">
        <v>58</v>
      </c>
      <c r="D33" s="21" t="s">
        <v>59</v>
      </c>
      <c r="E33" s="5"/>
    </row>
    <row r="34" spans="1:5" ht="22.5" customHeight="1" x14ac:dyDescent="0.25">
      <c r="A34" s="5"/>
      <c r="B34" s="19">
        <f t="shared" si="0"/>
        <v>25</v>
      </c>
      <c r="C34" s="20" t="s">
        <v>60</v>
      </c>
      <c r="D34" s="21" t="s">
        <v>61</v>
      </c>
      <c r="E34" s="5"/>
    </row>
    <row r="35" spans="1:5" ht="22.5" customHeight="1" x14ac:dyDescent="0.25">
      <c r="A35" s="5"/>
      <c r="B35" s="19">
        <f t="shared" si="0"/>
        <v>26</v>
      </c>
      <c r="C35" s="20" t="s">
        <v>62</v>
      </c>
      <c r="D35" s="21" t="s">
        <v>63</v>
      </c>
      <c r="E35" s="5"/>
    </row>
    <row r="36" spans="1:5" ht="22.5" customHeight="1" x14ac:dyDescent="0.25">
      <c r="A36" s="5"/>
      <c r="B36" s="19">
        <f t="shared" si="0"/>
        <v>27</v>
      </c>
      <c r="C36" s="20" t="s">
        <v>64</v>
      </c>
      <c r="D36" s="21" t="s">
        <v>65</v>
      </c>
      <c r="E36" s="5"/>
    </row>
    <row r="37" spans="1:5" ht="22.5" customHeight="1" x14ac:dyDescent="0.25">
      <c r="A37" s="5"/>
      <c r="B37" s="19">
        <f t="shared" si="0"/>
        <v>28</v>
      </c>
      <c r="C37" s="20" t="s">
        <v>66</v>
      </c>
      <c r="D37" s="21" t="s">
        <v>67</v>
      </c>
      <c r="E37" s="5"/>
    </row>
    <row r="38" spans="1:5" ht="22.5" customHeight="1" x14ac:dyDescent="0.25">
      <c r="A38" s="5"/>
      <c r="B38" s="19">
        <f t="shared" si="0"/>
        <v>29</v>
      </c>
      <c r="C38" s="20" t="s">
        <v>68</v>
      </c>
      <c r="D38" s="21" t="s">
        <v>69</v>
      </c>
      <c r="E38" s="5"/>
    </row>
    <row r="39" spans="1:5" ht="22.5" customHeight="1" x14ac:dyDescent="0.25">
      <c r="A39" s="5"/>
      <c r="B39" s="19">
        <f t="shared" si="0"/>
        <v>30</v>
      </c>
      <c r="C39" s="20" t="s">
        <v>70</v>
      </c>
      <c r="D39" s="21" t="s">
        <v>71</v>
      </c>
      <c r="E39" s="5"/>
    </row>
    <row r="40" spans="1:5" ht="22.5" customHeight="1" x14ac:dyDescent="0.25">
      <c r="A40" s="5"/>
      <c r="B40" s="19">
        <f t="shared" si="0"/>
        <v>31</v>
      </c>
      <c r="C40" s="20" t="s">
        <v>72</v>
      </c>
      <c r="D40" s="21" t="s">
        <v>73</v>
      </c>
      <c r="E40" s="5"/>
    </row>
    <row r="41" spans="1:5" ht="22.5" customHeight="1" x14ac:dyDescent="0.25">
      <c r="A41" s="5"/>
      <c r="B41" s="19">
        <f t="shared" si="0"/>
        <v>32</v>
      </c>
      <c r="C41" s="20" t="s">
        <v>74</v>
      </c>
      <c r="D41" s="21" t="s">
        <v>75</v>
      </c>
      <c r="E41" s="5"/>
    </row>
    <row r="42" spans="1:5" ht="22.5" customHeight="1" x14ac:dyDescent="0.25">
      <c r="A42" s="5"/>
      <c r="B42" s="19">
        <f t="shared" si="0"/>
        <v>33</v>
      </c>
      <c r="C42" s="20" t="s">
        <v>76</v>
      </c>
      <c r="D42" s="21" t="s">
        <v>77</v>
      </c>
      <c r="E42" s="5"/>
    </row>
    <row r="43" spans="1:5" ht="22.5" customHeight="1" x14ac:dyDescent="0.25">
      <c r="A43" s="5"/>
      <c r="B43" s="19">
        <f t="shared" si="0"/>
        <v>34</v>
      </c>
      <c r="C43" s="20" t="s">
        <v>78</v>
      </c>
      <c r="D43" s="21" t="s">
        <v>79</v>
      </c>
      <c r="E43" s="5"/>
    </row>
    <row r="44" spans="1:5" ht="22.5" customHeight="1" x14ac:dyDescent="0.25">
      <c r="A44" s="5"/>
      <c r="B44" s="19">
        <f t="shared" si="0"/>
        <v>35</v>
      </c>
      <c r="C44" s="20" t="s">
        <v>80</v>
      </c>
      <c r="D44" s="21" t="s">
        <v>81</v>
      </c>
      <c r="E44" s="5"/>
    </row>
    <row r="45" spans="1:5" ht="22.5" customHeight="1" x14ac:dyDescent="0.25">
      <c r="A45" s="5"/>
      <c r="B45" s="19">
        <f t="shared" si="0"/>
        <v>36</v>
      </c>
      <c r="C45" s="20" t="s">
        <v>82</v>
      </c>
      <c r="D45" s="21" t="s">
        <v>83</v>
      </c>
      <c r="E45" s="5"/>
    </row>
    <row r="46" spans="1:5" ht="22.5" customHeight="1" x14ac:dyDescent="0.25">
      <c r="A46" s="5"/>
      <c r="B46" s="19">
        <f t="shared" si="0"/>
        <v>37</v>
      </c>
      <c r="C46" s="20" t="s">
        <v>84</v>
      </c>
      <c r="D46" s="21" t="s">
        <v>85</v>
      </c>
      <c r="E46" s="5"/>
    </row>
    <row r="47" spans="1:5" ht="22.5" customHeight="1" x14ac:dyDescent="0.25">
      <c r="A47" s="5"/>
      <c r="B47" s="19">
        <f t="shared" si="0"/>
        <v>38</v>
      </c>
      <c r="C47" s="20" t="s">
        <v>86</v>
      </c>
      <c r="D47" s="21" t="s">
        <v>87</v>
      </c>
      <c r="E47" s="5"/>
    </row>
    <row r="48" spans="1:5" ht="22.5" customHeight="1" x14ac:dyDescent="0.25">
      <c r="A48" s="5"/>
      <c r="B48" s="19">
        <f t="shared" si="0"/>
        <v>39</v>
      </c>
      <c r="C48" s="20" t="s">
        <v>88</v>
      </c>
      <c r="D48" s="21" t="s">
        <v>89</v>
      </c>
      <c r="E48" s="5"/>
    </row>
    <row r="49" spans="1:5" ht="22.5" customHeight="1" x14ac:dyDescent="0.25">
      <c r="A49" s="5"/>
      <c r="B49" s="19">
        <f t="shared" si="0"/>
        <v>40</v>
      </c>
      <c r="C49" s="20" t="s">
        <v>90</v>
      </c>
      <c r="D49" s="21" t="s">
        <v>91</v>
      </c>
      <c r="E49" s="5"/>
    </row>
    <row r="50" spans="1:5" ht="22.5" customHeight="1" x14ac:dyDescent="0.25">
      <c r="A50" s="5"/>
      <c r="B50" s="19">
        <f t="shared" si="0"/>
        <v>41</v>
      </c>
      <c r="C50" s="20" t="s">
        <v>92</v>
      </c>
      <c r="D50" s="21" t="s">
        <v>93</v>
      </c>
      <c r="E50" s="5"/>
    </row>
    <row r="51" spans="1:5" ht="22.5" customHeight="1" x14ac:dyDescent="0.25">
      <c r="A51" s="5"/>
      <c r="B51" s="19">
        <f t="shared" si="0"/>
        <v>42</v>
      </c>
      <c r="C51" s="20" t="s">
        <v>94</v>
      </c>
      <c r="D51" s="21" t="s">
        <v>95</v>
      </c>
      <c r="E51" s="5"/>
    </row>
    <row r="52" spans="1:5" ht="22.5" customHeight="1" x14ac:dyDescent="0.25">
      <c r="A52" s="5"/>
      <c r="B52" s="19">
        <f t="shared" si="0"/>
        <v>43</v>
      </c>
      <c r="C52" s="20" t="s">
        <v>96</v>
      </c>
      <c r="D52" s="21" t="s">
        <v>97</v>
      </c>
      <c r="E52" s="5"/>
    </row>
    <row r="53" spans="1:5" ht="22.5" customHeight="1" x14ac:dyDescent="0.25">
      <c r="A53" s="5"/>
      <c r="B53" s="19">
        <f t="shared" si="0"/>
        <v>44</v>
      </c>
      <c r="C53" s="20" t="s">
        <v>98</v>
      </c>
      <c r="D53" s="21" t="s">
        <v>99</v>
      </c>
      <c r="E53" s="5"/>
    </row>
    <row r="54" spans="1:5" ht="22.5" customHeight="1" x14ac:dyDescent="0.25">
      <c r="A54" s="5"/>
      <c r="B54" s="19">
        <f t="shared" si="0"/>
        <v>45</v>
      </c>
      <c r="C54" s="20" t="s">
        <v>100</v>
      </c>
      <c r="D54" s="21" t="s">
        <v>101</v>
      </c>
      <c r="E54" s="5"/>
    </row>
    <row r="55" spans="1:5" ht="22.5" customHeight="1" x14ac:dyDescent="0.25">
      <c r="A55" s="5"/>
      <c r="B55" s="19">
        <f t="shared" si="0"/>
        <v>46</v>
      </c>
      <c r="C55" s="20" t="s">
        <v>102</v>
      </c>
      <c r="D55" s="21" t="s">
        <v>103</v>
      </c>
      <c r="E55" s="5"/>
    </row>
    <row r="56" spans="1:5" ht="22.5" customHeight="1" x14ac:dyDescent="0.25">
      <c r="A56" s="5"/>
      <c r="B56" s="19">
        <f t="shared" si="0"/>
        <v>47</v>
      </c>
      <c r="C56" s="20" t="s">
        <v>104</v>
      </c>
      <c r="D56" s="21" t="s">
        <v>105</v>
      </c>
      <c r="E56" s="5"/>
    </row>
    <row r="57" spans="1:5" ht="22.5" customHeight="1" x14ac:dyDescent="0.25">
      <c r="A57" s="5"/>
      <c r="B57" s="19">
        <f t="shared" si="0"/>
        <v>48</v>
      </c>
      <c r="C57" s="20" t="s">
        <v>106</v>
      </c>
      <c r="D57" s="21" t="s">
        <v>107</v>
      </c>
      <c r="E57" s="5"/>
    </row>
    <row r="58" spans="1:5" ht="22.5" customHeight="1" x14ac:dyDescent="0.25">
      <c r="A58" s="5"/>
      <c r="B58" s="19">
        <f t="shared" si="0"/>
        <v>49</v>
      </c>
      <c r="C58" s="20" t="s">
        <v>108</v>
      </c>
      <c r="D58" s="21" t="s">
        <v>109</v>
      </c>
      <c r="E58" s="5"/>
    </row>
    <row r="59" spans="1:5" ht="22.5" customHeight="1" x14ac:dyDescent="0.25">
      <c r="A59" s="5"/>
      <c r="B59" s="19">
        <f t="shared" si="0"/>
        <v>50</v>
      </c>
      <c r="C59" s="20" t="s">
        <v>110</v>
      </c>
      <c r="D59" s="21">
        <v>0</v>
      </c>
      <c r="E59" s="5"/>
    </row>
    <row r="60" spans="1:5" ht="22.5" customHeight="1" x14ac:dyDescent="0.25">
      <c r="A60" s="5"/>
      <c r="B60" s="19">
        <f t="shared" si="0"/>
        <v>51</v>
      </c>
      <c r="C60" s="20" t="s">
        <v>111</v>
      </c>
      <c r="D60" s="21" t="s">
        <v>112</v>
      </c>
      <c r="E60" s="5"/>
    </row>
    <row r="61" spans="1:5" ht="22.5" customHeight="1" x14ac:dyDescent="0.25">
      <c r="A61" s="5"/>
      <c r="B61" s="19">
        <f t="shared" si="0"/>
        <v>52</v>
      </c>
      <c r="C61" s="20" t="s">
        <v>113</v>
      </c>
      <c r="D61" s="21" t="s">
        <v>114</v>
      </c>
      <c r="E61" s="5"/>
    </row>
    <row r="62" spans="1:5" ht="22.5" customHeight="1" x14ac:dyDescent="0.25">
      <c r="A62" s="5"/>
      <c r="B62" s="19">
        <f t="shared" si="0"/>
        <v>53</v>
      </c>
      <c r="C62" s="20" t="s">
        <v>115</v>
      </c>
      <c r="D62" s="21" t="s">
        <v>116</v>
      </c>
      <c r="E62" s="5"/>
    </row>
    <row r="63" spans="1:5" ht="22.5" customHeight="1" x14ac:dyDescent="0.25">
      <c r="A63" s="5"/>
      <c r="B63" s="19">
        <f t="shared" si="0"/>
        <v>54</v>
      </c>
      <c r="C63" s="20" t="s">
        <v>117</v>
      </c>
      <c r="D63" s="21" t="s">
        <v>118</v>
      </c>
      <c r="E63" s="5"/>
    </row>
    <row r="64" spans="1:5" ht="22.5" customHeight="1" x14ac:dyDescent="0.25">
      <c r="A64" s="5"/>
      <c r="B64" s="19">
        <f t="shared" si="0"/>
        <v>55</v>
      </c>
      <c r="C64" s="20" t="s">
        <v>119</v>
      </c>
      <c r="D64" s="21" t="s">
        <v>120</v>
      </c>
      <c r="E64" s="5"/>
    </row>
    <row r="65" spans="1:5" ht="22.5" customHeight="1" x14ac:dyDescent="0.25">
      <c r="A65" s="5"/>
      <c r="B65" s="19">
        <f t="shared" si="0"/>
        <v>56</v>
      </c>
      <c r="C65" s="20" t="s">
        <v>122</v>
      </c>
      <c r="D65" s="21" t="s">
        <v>123</v>
      </c>
      <c r="E65" s="5"/>
    </row>
    <row r="66" spans="1:5" ht="22.5" customHeight="1" x14ac:dyDescent="0.25">
      <c r="A66" s="5"/>
      <c r="B66" s="19">
        <f t="shared" si="0"/>
        <v>57</v>
      </c>
      <c r="C66" s="20" t="s">
        <v>124</v>
      </c>
      <c r="D66" s="21" t="s">
        <v>125</v>
      </c>
      <c r="E66" s="5"/>
    </row>
    <row r="67" spans="1:5" ht="22.5" customHeight="1" x14ac:dyDescent="0.25">
      <c r="A67" s="5"/>
      <c r="B67" s="19">
        <f t="shared" si="0"/>
        <v>58</v>
      </c>
      <c r="C67" s="20" t="s">
        <v>126</v>
      </c>
      <c r="D67" s="21" t="s">
        <v>127</v>
      </c>
      <c r="E67" s="5"/>
    </row>
    <row r="68" spans="1:5" ht="22.5" customHeight="1" x14ac:dyDescent="0.25">
      <c r="A68" s="5"/>
      <c r="B68" s="19">
        <f t="shared" si="0"/>
        <v>59</v>
      </c>
      <c r="C68" s="20" t="s">
        <v>128</v>
      </c>
      <c r="D68" s="21" t="s">
        <v>129</v>
      </c>
      <c r="E68" s="5"/>
    </row>
    <row r="69" spans="1:5" ht="22.5" customHeight="1" x14ac:dyDescent="0.25">
      <c r="A69" s="5"/>
      <c r="B69" s="19">
        <f t="shared" si="0"/>
        <v>60</v>
      </c>
      <c r="C69" s="22" t="s">
        <v>130</v>
      </c>
      <c r="D69" s="21" t="s">
        <v>131</v>
      </c>
      <c r="E69" s="5"/>
    </row>
    <row r="70" spans="1:5" ht="22.5" customHeight="1" x14ac:dyDescent="0.25">
      <c r="A70" s="5"/>
      <c r="B70" s="19">
        <f t="shared" si="0"/>
        <v>61</v>
      </c>
      <c r="C70" s="20" t="s">
        <v>132</v>
      </c>
      <c r="D70" s="21" t="s">
        <v>133</v>
      </c>
      <c r="E70" s="5"/>
    </row>
    <row r="71" spans="1:5" ht="22.5" customHeight="1" x14ac:dyDescent="0.25">
      <c r="A71" s="5"/>
      <c r="B71" s="19">
        <f t="shared" si="0"/>
        <v>62</v>
      </c>
      <c r="C71" s="20" t="s">
        <v>134</v>
      </c>
      <c r="D71" s="21" t="s">
        <v>135</v>
      </c>
      <c r="E71" s="5"/>
    </row>
    <row r="72" spans="1:5" ht="22.5" customHeight="1" x14ac:dyDescent="0.25">
      <c r="A72" s="5"/>
      <c r="B72" s="19">
        <f t="shared" si="0"/>
        <v>63</v>
      </c>
      <c r="C72" s="20" t="s">
        <v>136</v>
      </c>
      <c r="D72" s="21" t="s">
        <v>137</v>
      </c>
      <c r="E72" s="5"/>
    </row>
    <row r="73" spans="1:5" ht="22.5" customHeight="1" x14ac:dyDescent="0.25">
      <c r="A73" s="5"/>
      <c r="B73" s="19">
        <f t="shared" si="0"/>
        <v>64</v>
      </c>
      <c r="C73" s="20" t="s">
        <v>138</v>
      </c>
      <c r="D73" s="21" t="s">
        <v>139</v>
      </c>
      <c r="E73" s="5"/>
    </row>
    <row r="74" spans="1:5" ht="22.5" customHeight="1" x14ac:dyDescent="0.25">
      <c r="A74" s="5"/>
      <c r="B74" s="19">
        <f t="shared" si="0"/>
        <v>65</v>
      </c>
      <c r="C74" s="20" t="s">
        <v>140</v>
      </c>
      <c r="D74" s="21" t="s">
        <v>141</v>
      </c>
      <c r="E74" s="5"/>
    </row>
    <row r="75" spans="1:5" ht="22.5" customHeight="1" x14ac:dyDescent="0.25">
      <c r="A75" s="5"/>
      <c r="B75" s="19">
        <f t="shared" si="0"/>
        <v>66</v>
      </c>
      <c r="C75" s="20" t="s">
        <v>142</v>
      </c>
      <c r="D75" s="21" t="s">
        <v>143</v>
      </c>
      <c r="E75" s="5"/>
    </row>
    <row r="76" spans="1:5" ht="22.5" customHeight="1" x14ac:dyDescent="0.25">
      <c r="A76" s="5"/>
      <c r="B76" s="19">
        <f t="shared" ref="B76:B89" si="1">+B75+1</f>
        <v>67</v>
      </c>
      <c r="C76" s="20" t="s">
        <v>144</v>
      </c>
      <c r="D76" s="21" t="s">
        <v>145</v>
      </c>
      <c r="E76" s="5"/>
    </row>
    <row r="77" spans="1:5" ht="22.5" customHeight="1" x14ac:dyDescent="0.25">
      <c r="A77" s="5"/>
      <c r="B77" s="19">
        <f t="shared" si="1"/>
        <v>68</v>
      </c>
      <c r="C77" s="20" t="s">
        <v>146</v>
      </c>
      <c r="D77" s="21" t="s">
        <v>147</v>
      </c>
      <c r="E77" s="5"/>
    </row>
    <row r="78" spans="1:5" ht="22.5" customHeight="1" x14ac:dyDescent="0.25">
      <c r="A78" s="5"/>
      <c r="B78" s="19">
        <f t="shared" si="1"/>
        <v>69</v>
      </c>
      <c r="C78" s="20" t="s">
        <v>148</v>
      </c>
      <c r="D78" s="21" t="s">
        <v>149</v>
      </c>
      <c r="E78" s="5"/>
    </row>
    <row r="79" spans="1:5" ht="22.5" customHeight="1" x14ac:dyDescent="0.25">
      <c r="A79" s="5"/>
      <c r="B79" s="19">
        <f t="shared" si="1"/>
        <v>70</v>
      </c>
      <c r="C79" s="23" t="s">
        <v>150</v>
      </c>
      <c r="D79" s="24" t="s">
        <v>151</v>
      </c>
      <c r="E79" s="5"/>
    </row>
    <row r="80" spans="1:5" ht="22.5" customHeight="1" x14ac:dyDescent="0.25">
      <c r="A80" s="5"/>
      <c r="B80" s="19">
        <f t="shared" si="1"/>
        <v>71</v>
      </c>
      <c r="C80" s="23" t="s">
        <v>152</v>
      </c>
      <c r="D80" s="24" t="s">
        <v>153</v>
      </c>
      <c r="E80" s="5"/>
    </row>
    <row r="81" spans="1:5" ht="22.5" customHeight="1" x14ac:dyDescent="0.25">
      <c r="A81" s="5"/>
      <c r="B81" s="19">
        <f t="shared" si="1"/>
        <v>72</v>
      </c>
      <c r="C81" s="23" t="s">
        <v>154</v>
      </c>
      <c r="D81" s="24" t="s">
        <v>155</v>
      </c>
      <c r="E81" s="5"/>
    </row>
    <row r="82" spans="1:5" ht="22.5" customHeight="1" x14ac:dyDescent="0.25">
      <c r="A82" s="5"/>
      <c r="B82" s="19">
        <f t="shared" si="1"/>
        <v>73</v>
      </c>
      <c r="C82" s="23" t="s">
        <v>156</v>
      </c>
      <c r="D82" s="24" t="s">
        <v>157</v>
      </c>
      <c r="E82" s="5"/>
    </row>
    <row r="83" spans="1:5" ht="22.5" customHeight="1" x14ac:dyDescent="0.25">
      <c r="A83" s="5"/>
      <c r="B83" s="19">
        <f t="shared" si="1"/>
        <v>74</v>
      </c>
      <c r="C83" s="23" t="s">
        <v>158</v>
      </c>
      <c r="D83" s="24" t="s">
        <v>159</v>
      </c>
      <c r="E83" s="5"/>
    </row>
    <row r="84" spans="1:5" ht="22.5" customHeight="1" x14ac:dyDescent="0.25">
      <c r="A84" s="5"/>
      <c r="B84" s="19">
        <f t="shared" si="1"/>
        <v>75</v>
      </c>
      <c r="C84" s="23" t="s">
        <v>160</v>
      </c>
      <c r="D84" s="24" t="s">
        <v>161</v>
      </c>
      <c r="E84" s="5"/>
    </row>
    <row r="85" spans="1:5" ht="22.5" customHeight="1" x14ac:dyDescent="0.25">
      <c r="A85" s="5"/>
      <c r="B85" s="19">
        <f t="shared" si="1"/>
        <v>76</v>
      </c>
      <c r="C85" s="23" t="s">
        <v>162</v>
      </c>
      <c r="D85" s="24" t="s">
        <v>163</v>
      </c>
      <c r="E85" s="5"/>
    </row>
    <row r="86" spans="1:5" ht="22.5" customHeight="1" x14ac:dyDescent="0.25">
      <c r="A86" s="5"/>
      <c r="B86" s="19">
        <f t="shared" si="1"/>
        <v>77</v>
      </c>
      <c r="C86" s="23" t="s">
        <v>164</v>
      </c>
      <c r="D86" s="24" t="s">
        <v>165</v>
      </c>
      <c r="E86" s="5"/>
    </row>
    <row r="87" spans="1:5" ht="22.5" customHeight="1" x14ac:dyDescent="0.25">
      <c r="A87" s="5"/>
      <c r="B87" s="19">
        <f t="shared" si="1"/>
        <v>78</v>
      </c>
      <c r="C87" s="23" t="s">
        <v>166</v>
      </c>
      <c r="D87" s="24" t="s">
        <v>167</v>
      </c>
      <c r="E87" s="5"/>
    </row>
    <row r="88" spans="1:5" ht="22.5" customHeight="1" x14ac:dyDescent="0.25">
      <c r="A88" s="5"/>
      <c r="B88" s="19">
        <f t="shared" si="1"/>
        <v>79</v>
      </c>
      <c r="C88" s="23" t="s">
        <v>168</v>
      </c>
      <c r="D88" s="24" t="s">
        <v>169</v>
      </c>
      <c r="E88" s="5"/>
    </row>
    <row r="89" spans="1:5" ht="22.5" customHeight="1" x14ac:dyDescent="0.25">
      <c r="A89" s="5"/>
      <c r="B89" s="25">
        <f t="shared" si="1"/>
        <v>80</v>
      </c>
      <c r="C89" s="26" t="s">
        <v>170</v>
      </c>
      <c r="D89" s="27" t="s">
        <v>171</v>
      </c>
      <c r="E89" s="5"/>
    </row>
    <row r="90" spans="1:5" ht="22.5" customHeight="1" x14ac:dyDescent="0.25">
      <c r="A90" s="5"/>
      <c r="B90" s="5"/>
      <c r="C90" s="5"/>
      <c r="D90" s="5"/>
      <c r="E90" s="5"/>
    </row>
    <row r="91" spans="1:5" x14ac:dyDescent="0.25">
      <c r="A91" s="28"/>
      <c r="B91" s="29" t="s">
        <v>172</v>
      </c>
      <c r="C91" s="30"/>
      <c r="D91" s="31"/>
      <c r="E91" s="5"/>
    </row>
    <row r="92" spans="1:5" x14ac:dyDescent="0.25">
      <c r="A92" s="28"/>
      <c r="B92" s="29" t="s">
        <v>174</v>
      </c>
      <c r="C92" s="30"/>
      <c r="D92" s="32"/>
      <c r="E92" s="5"/>
    </row>
    <row r="93" spans="1:5" ht="15" customHeight="1" x14ac:dyDescent="0.25">
      <c r="A93" s="33"/>
      <c r="C93" s="30"/>
      <c r="D93" s="32"/>
      <c r="E93" s="5"/>
    </row>
  </sheetData>
  <autoFilter ref="B9:D90"/>
  <mergeCells count="1">
    <mergeCell ref="B7:D7"/>
  </mergeCells>
  <pageMargins left="0.78740157480314965" right="0.59055118110236227" top="0.78740157480314965" bottom="0.59055118110236227" header="0.31496062992125984" footer="0.31496062992125984"/>
  <pageSetup paperSize="9" scale="65" orientation="portrait" r:id="rId1"/>
  <rowBreaks count="1" manualBreakCount="1">
    <brk id="52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view="pageBreakPreview" zoomScale="90" zoomScaleNormal="100" zoomScaleSheetLayoutView="90" workbookViewId="0">
      <selection activeCell="Q13" sqref="Q13"/>
    </sheetView>
  </sheetViews>
  <sheetFormatPr baseColWidth="10" defaultRowHeight="15" x14ac:dyDescent="0.25"/>
  <cols>
    <col min="1" max="1" width="1.85546875" customWidth="1"/>
    <col min="2" max="2" width="5.140625" customWidth="1"/>
    <col min="3" max="3" width="56.85546875" customWidth="1"/>
    <col min="4" max="4" width="11.85546875" customWidth="1"/>
    <col min="5" max="7" width="10.85546875" customWidth="1"/>
    <col min="8" max="8" width="12.7109375" customWidth="1"/>
    <col min="9" max="12" width="10.85546875" customWidth="1"/>
    <col min="13" max="13" width="11.7109375" customWidth="1"/>
    <col min="14" max="14" width="10.85546875" customWidth="1"/>
    <col min="15" max="15" width="10.7109375" customWidth="1"/>
    <col min="16" max="16" width="5.7109375" customWidth="1"/>
    <col min="17" max="17" width="13.140625" customWidth="1"/>
    <col min="18" max="18" width="10.28515625" customWidth="1"/>
    <col min="19" max="19" width="10.42578125" customWidth="1"/>
    <col min="20" max="20" width="13.140625" bestFit="1" customWidth="1"/>
  </cols>
  <sheetData>
    <row r="1" spans="1:16" ht="18" x14ac:dyDescent="0.25">
      <c r="A1" s="731" t="s">
        <v>1061</v>
      </c>
      <c r="B1" s="732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</row>
    <row r="2" spans="1:16" ht="11.25" customHeight="1" x14ac:dyDescent="0.25">
      <c r="A2" s="733"/>
      <c r="B2" s="734"/>
      <c r="C2" s="735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3"/>
    </row>
    <row r="3" spans="1:16" ht="15.75" x14ac:dyDescent="0.25">
      <c r="A3" s="733"/>
      <c r="B3" s="737" t="s">
        <v>1062</v>
      </c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3"/>
    </row>
    <row r="4" spans="1:16" ht="15.75" x14ac:dyDescent="0.25">
      <c r="A4" s="733"/>
      <c r="B4" s="738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P4" s="733"/>
    </row>
    <row r="5" spans="1:16" x14ac:dyDescent="0.25">
      <c r="A5" s="733"/>
      <c r="B5" s="2001" t="s">
        <v>717</v>
      </c>
      <c r="C5" s="2001" t="s">
        <v>9</v>
      </c>
      <c r="D5" s="2003" t="s">
        <v>1056</v>
      </c>
      <c r="E5" s="2004"/>
      <c r="F5" s="2004"/>
      <c r="G5" s="2005"/>
      <c r="H5" s="2006" t="s">
        <v>1058</v>
      </c>
      <c r="I5" s="2006"/>
      <c r="J5" s="2006"/>
      <c r="K5" s="2007" t="s">
        <v>789</v>
      </c>
      <c r="L5" s="2008"/>
      <c r="M5" s="2008"/>
      <c r="N5" s="2009"/>
      <c r="O5" s="739" t="s">
        <v>964</v>
      </c>
      <c r="P5" s="733"/>
    </row>
    <row r="6" spans="1:16" ht="30.75" customHeight="1" x14ac:dyDescent="0.25">
      <c r="A6" s="733"/>
      <c r="B6" s="2002"/>
      <c r="C6" s="2002"/>
      <c r="D6" s="740" t="s">
        <v>1046</v>
      </c>
      <c r="E6" s="741" t="s">
        <v>1047</v>
      </c>
      <c r="F6" s="742" t="s">
        <v>348</v>
      </c>
      <c r="G6" s="741" t="s">
        <v>1048</v>
      </c>
      <c r="H6" s="741" t="s">
        <v>1046</v>
      </c>
      <c r="I6" s="741" t="s">
        <v>1047</v>
      </c>
      <c r="J6" s="741" t="s">
        <v>1048</v>
      </c>
      <c r="K6" s="741" t="s">
        <v>1046</v>
      </c>
      <c r="L6" s="741" t="s">
        <v>1047</v>
      </c>
      <c r="M6" s="742" t="s">
        <v>348</v>
      </c>
      <c r="N6" s="743" t="s">
        <v>1048</v>
      </c>
      <c r="O6" s="744" t="s">
        <v>1063</v>
      </c>
      <c r="P6" s="733"/>
    </row>
    <row r="7" spans="1:16" ht="19.5" customHeight="1" x14ac:dyDescent="0.25">
      <c r="A7" s="733"/>
      <c r="B7" s="745">
        <v>1</v>
      </c>
      <c r="C7" s="746" t="s">
        <v>12</v>
      </c>
      <c r="D7" s="747" t="s">
        <v>902</v>
      </c>
      <c r="E7" s="748">
        <v>23.000000000000004</v>
      </c>
      <c r="F7" s="748" t="s">
        <v>902</v>
      </c>
      <c r="G7" s="749" t="s">
        <v>902</v>
      </c>
      <c r="H7" s="750" t="s">
        <v>902</v>
      </c>
      <c r="I7" s="748" t="s">
        <v>902</v>
      </c>
      <c r="J7" s="751" t="s">
        <v>902</v>
      </c>
      <c r="K7" s="748" t="s">
        <v>902</v>
      </c>
      <c r="L7" s="748">
        <v>23.000000000000004</v>
      </c>
      <c r="M7" s="748" t="s">
        <v>902</v>
      </c>
      <c r="N7" s="752" t="s">
        <v>902</v>
      </c>
      <c r="O7" s="753">
        <v>23.000000000000004</v>
      </c>
      <c r="P7" s="733"/>
    </row>
    <row r="8" spans="1:16" ht="19.5" customHeight="1" x14ac:dyDescent="0.25">
      <c r="A8" s="733"/>
      <c r="B8" s="745">
        <v>2</v>
      </c>
      <c r="C8" s="746" t="s">
        <v>14</v>
      </c>
      <c r="D8" s="747" t="s">
        <v>902</v>
      </c>
      <c r="E8" s="748">
        <v>37.5</v>
      </c>
      <c r="F8" s="748" t="s">
        <v>902</v>
      </c>
      <c r="G8" s="749" t="s">
        <v>902</v>
      </c>
      <c r="H8" s="750" t="s">
        <v>902</v>
      </c>
      <c r="I8" s="748" t="s">
        <v>902</v>
      </c>
      <c r="J8" s="751" t="s">
        <v>902</v>
      </c>
      <c r="K8" s="748" t="s">
        <v>902</v>
      </c>
      <c r="L8" s="748">
        <v>37.5</v>
      </c>
      <c r="M8" s="748" t="s">
        <v>902</v>
      </c>
      <c r="N8" s="752" t="s">
        <v>902</v>
      </c>
      <c r="O8" s="753">
        <v>37.5</v>
      </c>
      <c r="P8" s="733"/>
    </row>
    <row r="9" spans="1:16" ht="19.5" customHeight="1" x14ac:dyDescent="0.25">
      <c r="A9" s="733"/>
      <c r="B9" s="745">
        <v>3</v>
      </c>
      <c r="C9" s="746" t="s">
        <v>16</v>
      </c>
      <c r="D9" s="747">
        <v>20</v>
      </c>
      <c r="E9" s="748" t="s">
        <v>902</v>
      </c>
      <c r="F9" s="748" t="s">
        <v>902</v>
      </c>
      <c r="G9" s="749" t="s">
        <v>902</v>
      </c>
      <c r="H9" s="750" t="s">
        <v>902</v>
      </c>
      <c r="I9" s="748" t="s">
        <v>902</v>
      </c>
      <c r="J9" s="751" t="s">
        <v>902</v>
      </c>
      <c r="K9" s="748">
        <v>20</v>
      </c>
      <c r="L9" s="748" t="s">
        <v>902</v>
      </c>
      <c r="M9" s="748" t="s">
        <v>902</v>
      </c>
      <c r="N9" s="752" t="s">
        <v>902</v>
      </c>
      <c r="O9" s="753">
        <v>20</v>
      </c>
      <c r="P9" s="733"/>
    </row>
    <row r="10" spans="1:16" ht="19.5" customHeight="1" x14ac:dyDescent="0.25">
      <c r="A10" s="733"/>
      <c r="B10" s="745">
        <v>4</v>
      </c>
      <c r="C10" s="746" t="s">
        <v>18</v>
      </c>
      <c r="D10" s="754">
        <v>3</v>
      </c>
      <c r="E10" s="748" t="s">
        <v>902</v>
      </c>
      <c r="F10" s="755" t="s">
        <v>902</v>
      </c>
      <c r="G10" s="756" t="s">
        <v>902</v>
      </c>
      <c r="H10" s="757" t="s">
        <v>902</v>
      </c>
      <c r="I10" s="755" t="s">
        <v>902</v>
      </c>
      <c r="J10" s="758" t="s">
        <v>902</v>
      </c>
      <c r="K10" s="748">
        <v>3</v>
      </c>
      <c r="L10" s="748" t="s">
        <v>902</v>
      </c>
      <c r="M10" s="748" t="s">
        <v>902</v>
      </c>
      <c r="N10" s="759" t="s">
        <v>902</v>
      </c>
      <c r="O10" s="760">
        <v>3</v>
      </c>
      <c r="P10" s="733"/>
    </row>
    <row r="11" spans="1:16" ht="19.5" customHeight="1" x14ac:dyDescent="0.25">
      <c r="A11" s="733"/>
      <c r="B11" s="745">
        <v>5</v>
      </c>
      <c r="C11" s="746" t="s">
        <v>20</v>
      </c>
      <c r="D11" s="754" t="s">
        <v>902</v>
      </c>
      <c r="E11" s="748">
        <v>14.910000000000002</v>
      </c>
      <c r="F11" s="755" t="s">
        <v>902</v>
      </c>
      <c r="G11" s="756" t="s">
        <v>902</v>
      </c>
      <c r="H11" s="757" t="s">
        <v>902</v>
      </c>
      <c r="I11" s="755" t="s">
        <v>902</v>
      </c>
      <c r="J11" s="758" t="s">
        <v>902</v>
      </c>
      <c r="K11" s="748" t="s">
        <v>902</v>
      </c>
      <c r="L11" s="748">
        <v>14.910000000000002</v>
      </c>
      <c r="M11" s="748" t="s">
        <v>902</v>
      </c>
      <c r="N11" s="759" t="s">
        <v>902</v>
      </c>
      <c r="O11" s="753">
        <v>14.910000000000002</v>
      </c>
      <c r="P11" s="733"/>
    </row>
    <row r="12" spans="1:16" ht="19.5" customHeight="1" x14ac:dyDescent="0.25">
      <c r="A12" s="733"/>
      <c r="B12" s="745">
        <v>6</v>
      </c>
      <c r="C12" s="746" t="s">
        <v>22</v>
      </c>
      <c r="D12" s="754">
        <v>19.682999999999996</v>
      </c>
      <c r="E12" s="748" t="s">
        <v>902</v>
      </c>
      <c r="F12" s="755" t="s">
        <v>902</v>
      </c>
      <c r="G12" s="756" t="s">
        <v>902</v>
      </c>
      <c r="H12" s="757" t="s">
        <v>902</v>
      </c>
      <c r="I12" s="755" t="s">
        <v>902</v>
      </c>
      <c r="J12" s="758" t="s">
        <v>902</v>
      </c>
      <c r="K12" s="748">
        <v>19.682999999999996</v>
      </c>
      <c r="L12" s="748" t="s">
        <v>902</v>
      </c>
      <c r="M12" s="748" t="s">
        <v>902</v>
      </c>
      <c r="N12" s="759" t="s">
        <v>902</v>
      </c>
      <c r="O12" s="760">
        <v>19.682999999999996</v>
      </c>
      <c r="P12" s="733"/>
    </row>
    <row r="13" spans="1:16" ht="19.5" customHeight="1" x14ac:dyDescent="0.25">
      <c r="A13" s="733"/>
      <c r="B13" s="745">
        <v>7</v>
      </c>
      <c r="C13" s="746" t="s">
        <v>24</v>
      </c>
      <c r="D13" s="754" t="s">
        <v>902</v>
      </c>
      <c r="E13" s="748" t="s">
        <v>902</v>
      </c>
      <c r="F13" s="755" t="s">
        <v>902</v>
      </c>
      <c r="G13" s="756" t="s">
        <v>902</v>
      </c>
      <c r="H13" s="757">
        <v>6.4200000000000008</v>
      </c>
      <c r="I13" s="755" t="s">
        <v>902</v>
      </c>
      <c r="J13" s="758" t="s">
        <v>902</v>
      </c>
      <c r="K13" s="748">
        <v>6.4200000000000008</v>
      </c>
      <c r="L13" s="748" t="s">
        <v>902</v>
      </c>
      <c r="M13" s="748" t="s">
        <v>902</v>
      </c>
      <c r="N13" s="759" t="s">
        <v>902</v>
      </c>
      <c r="O13" s="753">
        <v>6.4200000000000008</v>
      </c>
      <c r="P13" s="733"/>
    </row>
    <row r="14" spans="1:16" ht="19.5" customHeight="1" x14ac:dyDescent="0.25">
      <c r="A14" s="733"/>
      <c r="B14" s="745">
        <v>8</v>
      </c>
      <c r="C14" s="746" t="s">
        <v>26</v>
      </c>
      <c r="D14" s="754">
        <v>2.9</v>
      </c>
      <c r="E14" s="748" t="s">
        <v>902</v>
      </c>
      <c r="F14" s="755" t="s">
        <v>902</v>
      </c>
      <c r="G14" s="756" t="s">
        <v>902</v>
      </c>
      <c r="H14" s="757" t="s">
        <v>902</v>
      </c>
      <c r="I14" s="755" t="s">
        <v>902</v>
      </c>
      <c r="J14" s="758" t="s">
        <v>902</v>
      </c>
      <c r="K14" s="748">
        <v>2.9</v>
      </c>
      <c r="L14" s="748" t="s">
        <v>902</v>
      </c>
      <c r="M14" s="748" t="s">
        <v>902</v>
      </c>
      <c r="N14" s="759" t="s">
        <v>902</v>
      </c>
      <c r="O14" s="760">
        <v>2.9</v>
      </c>
      <c r="P14" s="733"/>
    </row>
    <row r="15" spans="1:16" ht="19.5" customHeight="1" x14ac:dyDescent="0.25">
      <c r="A15" s="733"/>
      <c r="B15" s="745">
        <v>9</v>
      </c>
      <c r="C15" s="746" t="s">
        <v>28</v>
      </c>
      <c r="D15" s="754">
        <v>185.1</v>
      </c>
      <c r="E15" s="748" t="s">
        <v>902</v>
      </c>
      <c r="F15" s="755" t="s">
        <v>902</v>
      </c>
      <c r="G15" s="756" t="s">
        <v>902</v>
      </c>
      <c r="H15" s="757" t="s">
        <v>902</v>
      </c>
      <c r="I15" s="755" t="s">
        <v>902</v>
      </c>
      <c r="J15" s="758" t="s">
        <v>902</v>
      </c>
      <c r="K15" s="748">
        <v>185.1</v>
      </c>
      <c r="L15" s="748" t="s">
        <v>902</v>
      </c>
      <c r="M15" s="748" t="s">
        <v>902</v>
      </c>
      <c r="N15" s="759" t="s">
        <v>902</v>
      </c>
      <c r="O15" s="753">
        <v>185.1</v>
      </c>
      <c r="P15" s="733"/>
    </row>
    <row r="16" spans="1:16" ht="19.5" customHeight="1" x14ac:dyDescent="0.25">
      <c r="A16" s="733"/>
      <c r="B16" s="745">
        <v>10</v>
      </c>
      <c r="C16" s="746" t="s">
        <v>30</v>
      </c>
      <c r="D16" s="754" t="s">
        <v>902</v>
      </c>
      <c r="E16" s="748" t="s">
        <v>902</v>
      </c>
      <c r="F16" s="755" t="s">
        <v>902</v>
      </c>
      <c r="G16" s="756" t="s">
        <v>902</v>
      </c>
      <c r="H16" s="757">
        <v>0.6</v>
      </c>
      <c r="I16" s="755" t="s">
        <v>902</v>
      </c>
      <c r="J16" s="758" t="s">
        <v>902</v>
      </c>
      <c r="K16" s="748">
        <v>0.6</v>
      </c>
      <c r="L16" s="748" t="s">
        <v>902</v>
      </c>
      <c r="M16" s="748" t="s">
        <v>902</v>
      </c>
      <c r="N16" s="759" t="s">
        <v>902</v>
      </c>
      <c r="O16" s="760">
        <v>0.6</v>
      </c>
      <c r="P16" s="733"/>
    </row>
    <row r="17" spans="1:16" ht="19.5" customHeight="1" x14ac:dyDescent="0.25">
      <c r="A17" s="733"/>
      <c r="B17" s="745">
        <v>11</v>
      </c>
      <c r="C17" s="746" t="s">
        <v>32</v>
      </c>
      <c r="D17" s="754">
        <v>219.99999999999991</v>
      </c>
      <c r="E17" s="748" t="s">
        <v>902</v>
      </c>
      <c r="F17" s="755" t="s">
        <v>902</v>
      </c>
      <c r="G17" s="756" t="s">
        <v>902</v>
      </c>
      <c r="H17" s="757" t="s">
        <v>902</v>
      </c>
      <c r="I17" s="755" t="s">
        <v>902</v>
      </c>
      <c r="J17" s="758" t="s">
        <v>902</v>
      </c>
      <c r="K17" s="748">
        <v>219.99999999999991</v>
      </c>
      <c r="L17" s="748" t="s">
        <v>902</v>
      </c>
      <c r="M17" s="748" t="s">
        <v>902</v>
      </c>
      <c r="N17" s="759" t="s">
        <v>902</v>
      </c>
      <c r="O17" s="753">
        <v>219.99999999999991</v>
      </c>
      <c r="P17" s="733"/>
    </row>
    <row r="18" spans="1:16" ht="19.5" customHeight="1" x14ac:dyDescent="0.25">
      <c r="A18" s="733"/>
      <c r="B18" s="745">
        <v>12</v>
      </c>
      <c r="C18" s="746" t="s">
        <v>34</v>
      </c>
      <c r="D18" s="754" t="s">
        <v>902</v>
      </c>
      <c r="E18" s="748" t="s">
        <v>902</v>
      </c>
      <c r="F18" s="755" t="s">
        <v>902</v>
      </c>
      <c r="G18" s="756" t="s">
        <v>902</v>
      </c>
      <c r="H18" s="757">
        <v>1.65</v>
      </c>
      <c r="I18" s="755" t="s">
        <v>902</v>
      </c>
      <c r="J18" s="758" t="s">
        <v>902</v>
      </c>
      <c r="K18" s="748">
        <v>1.65</v>
      </c>
      <c r="L18" s="748" t="s">
        <v>902</v>
      </c>
      <c r="M18" s="748" t="s">
        <v>902</v>
      </c>
      <c r="N18" s="759" t="s">
        <v>902</v>
      </c>
      <c r="O18" s="753">
        <v>1.65</v>
      </c>
      <c r="P18" s="733"/>
    </row>
    <row r="19" spans="1:16" ht="19.5" customHeight="1" x14ac:dyDescent="0.25">
      <c r="A19" s="733"/>
      <c r="B19" s="745">
        <v>13</v>
      </c>
      <c r="C19" s="746" t="s">
        <v>36</v>
      </c>
      <c r="D19" s="754">
        <v>1.67</v>
      </c>
      <c r="E19" s="748" t="s">
        <v>902</v>
      </c>
      <c r="F19" s="755" t="s">
        <v>902</v>
      </c>
      <c r="G19" s="756" t="s">
        <v>902</v>
      </c>
      <c r="H19" s="757" t="s">
        <v>902</v>
      </c>
      <c r="I19" s="755" t="s">
        <v>902</v>
      </c>
      <c r="J19" s="758" t="s">
        <v>902</v>
      </c>
      <c r="K19" s="748">
        <v>1.67</v>
      </c>
      <c r="L19" s="748" t="s">
        <v>902</v>
      </c>
      <c r="M19" s="748" t="s">
        <v>902</v>
      </c>
      <c r="N19" s="759" t="s">
        <v>902</v>
      </c>
      <c r="O19" s="753">
        <v>1.67</v>
      </c>
      <c r="P19" s="733"/>
    </row>
    <row r="20" spans="1:16" ht="19.5" customHeight="1" x14ac:dyDescent="0.25">
      <c r="A20" s="733"/>
      <c r="B20" s="745">
        <v>14</v>
      </c>
      <c r="C20" s="746" t="s">
        <v>38</v>
      </c>
      <c r="D20" s="754">
        <v>0.59199999999999975</v>
      </c>
      <c r="E20" s="748" t="s">
        <v>902</v>
      </c>
      <c r="F20" s="755" t="s">
        <v>902</v>
      </c>
      <c r="G20" s="756" t="s">
        <v>902</v>
      </c>
      <c r="H20" s="757" t="s">
        <v>902</v>
      </c>
      <c r="I20" s="755" t="s">
        <v>902</v>
      </c>
      <c r="J20" s="758" t="s">
        <v>902</v>
      </c>
      <c r="K20" s="748">
        <v>0.59199999999999975</v>
      </c>
      <c r="L20" s="748" t="s">
        <v>902</v>
      </c>
      <c r="M20" s="748" t="s">
        <v>902</v>
      </c>
      <c r="N20" s="759" t="s">
        <v>902</v>
      </c>
      <c r="O20" s="760">
        <v>0.59199999999999975</v>
      </c>
      <c r="P20" s="733"/>
    </row>
    <row r="21" spans="1:16" ht="19.5" customHeight="1" x14ac:dyDescent="0.25">
      <c r="A21" s="733"/>
      <c r="B21" s="745">
        <v>15</v>
      </c>
      <c r="C21" s="746" t="s">
        <v>40</v>
      </c>
      <c r="D21" s="754">
        <v>1.7999999999999996</v>
      </c>
      <c r="E21" s="748" t="s">
        <v>902</v>
      </c>
      <c r="F21" s="755" t="s">
        <v>902</v>
      </c>
      <c r="G21" s="756" t="s">
        <v>902</v>
      </c>
      <c r="H21" s="757" t="s">
        <v>902</v>
      </c>
      <c r="I21" s="755" t="s">
        <v>902</v>
      </c>
      <c r="J21" s="758" t="s">
        <v>902</v>
      </c>
      <c r="K21" s="748">
        <v>1.7999999999999996</v>
      </c>
      <c r="L21" s="748" t="s">
        <v>902</v>
      </c>
      <c r="M21" s="748" t="s">
        <v>902</v>
      </c>
      <c r="N21" s="759" t="s">
        <v>902</v>
      </c>
      <c r="O21" s="753">
        <v>1.7999999999999996</v>
      </c>
      <c r="P21" s="733"/>
    </row>
    <row r="22" spans="1:16" ht="19.5" customHeight="1" x14ac:dyDescent="0.25">
      <c r="A22" s="733"/>
      <c r="B22" s="745">
        <v>16</v>
      </c>
      <c r="C22" s="746" t="s">
        <v>42</v>
      </c>
      <c r="D22" s="754">
        <v>4.1549999999999976</v>
      </c>
      <c r="E22" s="748" t="s">
        <v>902</v>
      </c>
      <c r="F22" s="755" t="s">
        <v>902</v>
      </c>
      <c r="G22" s="756" t="s">
        <v>902</v>
      </c>
      <c r="H22" s="757" t="s">
        <v>902</v>
      </c>
      <c r="I22" s="755" t="s">
        <v>902</v>
      </c>
      <c r="J22" s="758" t="s">
        <v>902</v>
      </c>
      <c r="K22" s="748">
        <v>4.1549999999999976</v>
      </c>
      <c r="L22" s="748" t="s">
        <v>902</v>
      </c>
      <c r="M22" s="748" t="s">
        <v>902</v>
      </c>
      <c r="N22" s="759" t="s">
        <v>902</v>
      </c>
      <c r="O22" s="760">
        <v>4.1549999999999976</v>
      </c>
      <c r="P22" s="733"/>
    </row>
    <row r="23" spans="1:16" ht="19.5" customHeight="1" x14ac:dyDescent="0.25">
      <c r="A23" s="733"/>
      <c r="B23" s="745">
        <v>17</v>
      </c>
      <c r="C23" s="746" t="s">
        <v>44</v>
      </c>
      <c r="D23" s="754">
        <v>0.21999999999999992</v>
      </c>
      <c r="E23" s="748">
        <v>19.200000000000006</v>
      </c>
      <c r="F23" s="755" t="s">
        <v>902</v>
      </c>
      <c r="G23" s="756" t="s">
        <v>902</v>
      </c>
      <c r="H23" s="757" t="s">
        <v>902</v>
      </c>
      <c r="I23" s="755" t="s">
        <v>902</v>
      </c>
      <c r="J23" s="758" t="s">
        <v>902</v>
      </c>
      <c r="K23" s="748">
        <v>0.21999999999999992</v>
      </c>
      <c r="L23" s="748">
        <v>19.200000000000006</v>
      </c>
      <c r="M23" s="748" t="s">
        <v>902</v>
      </c>
      <c r="N23" s="759" t="s">
        <v>902</v>
      </c>
      <c r="O23" s="753">
        <v>19.420000000000005</v>
      </c>
      <c r="P23" s="733"/>
    </row>
    <row r="24" spans="1:16" ht="19.5" customHeight="1" x14ac:dyDescent="0.25">
      <c r="A24" s="733"/>
      <c r="B24" s="745">
        <v>18</v>
      </c>
      <c r="C24" s="746" t="s">
        <v>46</v>
      </c>
      <c r="D24" s="754">
        <v>22.554000000000006</v>
      </c>
      <c r="E24" s="748">
        <v>25.749999999999989</v>
      </c>
      <c r="F24" s="755" t="s">
        <v>902</v>
      </c>
      <c r="G24" s="756" t="s">
        <v>902</v>
      </c>
      <c r="H24" s="757">
        <v>5.2570000000000006</v>
      </c>
      <c r="I24" s="755">
        <v>104.12099999999991</v>
      </c>
      <c r="J24" s="758" t="s">
        <v>902</v>
      </c>
      <c r="K24" s="748">
        <v>27.811000000000007</v>
      </c>
      <c r="L24" s="748">
        <v>129.8709999999999</v>
      </c>
      <c r="M24" s="748" t="s">
        <v>902</v>
      </c>
      <c r="N24" s="759" t="s">
        <v>902</v>
      </c>
      <c r="O24" s="760">
        <v>157.6819999999999</v>
      </c>
      <c r="P24" s="733"/>
    </row>
    <row r="25" spans="1:16" ht="19.5" customHeight="1" x14ac:dyDescent="0.25">
      <c r="A25" s="733"/>
      <c r="B25" s="745">
        <v>19</v>
      </c>
      <c r="C25" s="746" t="s">
        <v>48</v>
      </c>
      <c r="D25" s="754">
        <v>4.5</v>
      </c>
      <c r="E25" s="748" t="s">
        <v>902</v>
      </c>
      <c r="F25" s="755" t="s">
        <v>902</v>
      </c>
      <c r="G25" s="756" t="s">
        <v>902</v>
      </c>
      <c r="H25" s="757" t="s">
        <v>902</v>
      </c>
      <c r="I25" s="755" t="s">
        <v>902</v>
      </c>
      <c r="J25" s="758" t="s">
        <v>902</v>
      </c>
      <c r="K25" s="748">
        <v>4.5</v>
      </c>
      <c r="L25" s="748" t="s">
        <v>902</v>
      </c>
      <c r="M25" s="748" t="s">
        <v>902</v>
      </c>
      <c r="N25" s="759" t="s">
        <v>902</v>
      </c>
      <c r="O25" s="753">
        <v>4.5</v>
      </c>
      <c r="P25" s="733"/>
    </row>
    <row r="26" spans="1:16" ht="19.5" customHeight="1" x14ac:dyDescent="0.25">
      <c r="A26" s="733"/>
      <c r="B26" s="745">
        <v>20</v>
      </c>
      <c r="C26" s="746" t="s">
        <v>50</v>
      </c>
      <c r="D26" s="754">
        <v>10.288000000000009</v>
      </c>
      <c r="E26" s="748">
        <v>2.4</v>
      </c>
      <c r="F26" s="755" t="s">
        <v>902</v>
      </c>
      <c r="G26" s="756" t="s">
        <v>902</v>
      </c>
      <c r="H26" s="757" t="s">
        <v>902</v>
      </c>
      <c r="I26" s="755" t="s">
        <v>902</v>
      </c>
      <c r="J26" s="758" t="s">
        <v>902</v>
      </c>
      <c r="K26" s="748">
        <v>10.288000000000009</v>
      </c>
      <c r="L26" s="748">
        <v>2.4</v>
      </c>
      <c r="M26" s="748" t="s">
        <v>902</v>
      </c>
      <c r="N26" s="759" t="s">
        <v>902</v>
      </c>
      <c r="O26" s="760">
        <v>12.688000000000009</v>
      </c>
      <c r="P26" s="733"/>
    </row>
    <row r="27" spans="1:16" ht="19.5" customHeight="1" x14ac:dyDescent="0.25">
      <c r="A27" s="733"/>
      <c r="B27" s="745">
        <v>21</v>
      </c>
      <c r="C27" s="746" t="s">
        <v>52</v>
      </c>
      <c r="D27" s="754" t="s">
        <v>902</v>
      </c>
      <c r="E27" s="748" t="s">
        <v>902</v>
      </c>
      <c r="F27" s="755" t="s">
        <v>902</v>
      </c>
      <c r="G27" s="756" t="s">
        <v>902</v>
      </c>
      <c r="H27" s="757">
        <v>0.87</v>
      </c>
      <c r="I27" s="755">
        <v>3.0019999999999989</v>
      </c>
      <c r="J27" s="758" t="s">
        <v>902</v>
      </c>
      <c r="K27" s="748">
        <v>0.87</v>
      </c>
      <c r="L27" s="748">
        <v>3.0019999999999989</v>
      </c>
      <c r="M27" s="748" t="s">
        <v>902</v>
      </c>
      <c r="N27" s="759" t="s">
        <v>902</v>
      </c>
      <c r="O27" s="753">
        <v>3.871999999999999</v>
      </c>
      <c r="P27" s="733"/>
    </row>
    <row r="28" spans="1:16" ht="19.5" customHeight="1" x14ac:dyDescent="0.25">
      <c r="A28" s="733"/>
      <c r="B28" s="745">
        <v>22</v>
      </c>
      <c r="C28" s="746" t="s">
        <v>54</v>
      </c>
      <c r="D28" s="754">
        <v>6.75</v>
      </c>
      <c r="E28" s="748" t="s">
        <v>902</v>
      </c>
      <c r="F28" s="755" t="s">
        <v>902</v>
      </c>
      <c r="G28" s="756" t="s">
        <v>902</v>
      </c>
      <c r="H28" s="757" t="s">
        <v>902</v>
      </c>
      <c r="I28" s="755" t="s">
        <v>902</v>
      </c>
      <c r="J28" s="758" t="s">
        <v>902</v>
      </c>
      <c r="K28" s="748">
        <v>6.75</v>
      </c>
      <c r="L28" s="748" t="s">
        <v>902</v>
      </c>
      <c r="M28" s="748" t="s">
        <v>902</v>
      </c>
      <c r="N28" s="759" t="s">
        <v>902</v>
      </c>
      <c r="O28" s="760">
        <v>6.75</v>
      </c>
      <c r="P28" s="733"/>
    </row>
    <row r="29" spans="1:16" ht="19.5" customHeight="1" x14ac:dyDescent="0.25">
      <c r="A29" s="733"/>
      <c r="B29" s="745">
        <v>23</v>
      </c>
      <c r="C29" s="746" t="s">
        <v>56</v>
      </c>
      <c r="D29" s="754">
        <v>21.29</v>
      </c>
      <c r="E29" s="748">
        <v>14.949999999999987</v>
      </c>
      <c r="F29" s="755" t="s">
        <v>902</v>
      </c>
      <c r="G29" s="756" t="s">
        <v>902</v>
      </c>
      <c r="H29" s="757" t="s">
        <v>902</v>
      </c>
      <c r="I29" s="755" t="s">
        <v>902</v>
      </c>
      <c r="J29" s="758" t="s">
        <v>902</v>
      </c>
      <c r="K29" s="748">
        <v>21.29</v>
      </c>
      <c r="L29" s="748">
        <v>14.949999999999987</v>
      </c>
      <c r="M29" s="748" t="s">
        <v>902</v>
      </c>
      <c r="N29" s="759" t="s">
        <v>902</v>
      </c>
      <c r="O29" s="753">
        <v>36.239999999999988</v>
      </c>
      <c r="P29" s="733"/>
    </row>
    <row r="30" spans="1:16" ht="19.5" customHeight="1" x14ac:dyDescent="0.25">
      <c r="A30" s="733"/>
      <c r="B30" s="745">
        <v>24</v>
      </c>
      <c r="C30" s="746" t="s">
        <v>58</v>
      </c>
      <c r="D30" s="754">
        <v>2.4660000000000011</v>
      </c>
      <c r="E30" s="748">
        <v>38.699999999999996</v>
      </c>
      <c r="F30" s="755" t="s">
        <v>902</v>
      </c>
      <c r="G30" s="756" t="s">
        <v>902</v>
      </c>
      <c r="H30" s="757" t="s">
        <v>902</v>
      </c>
      <c r="I30" s="755" t="s">
        <v>902</v>
      </c>
      <c r="J30" s="758" t="s">
        <v>902</v>
      </c>
      <c r="K30" s="748">
        <v>2.4660000000000011</v>
      </c>
      <c r="L30" s="748">
        <v>38.699999999999996</v>
      </c>
      <c r="M30" s="748" t="s">
        <v>902</v>
      </c>
      <c r="N30" s="759" t="s">
        <v>902</v>
      </c>
      <c r="O30" s="760">
        <v>41.165999999999997</v>
      </c>
      <c r="P30" s="733"/>
    </row>
    <row r="31" spans="1:16" ht="19.5" customHeight="1" x14ac:dyDescent="0.25">
      <c r="A31" s="733"/>
      <c r="B31" s="745">
        <v>25</v>
      </c>
      <c r="C31" s="746" t="s">
        <v>60</v>
      </c>
      <c r="D31" s="754">
        <v>4.5399999999999983</v>
      </c>
      <c r="E31" s="748">
        <v>3.4499999999999971</v>
      </c>
      <c r="F31" s="755" t="s">
        <v>902</v>
      </c>
      <c r="G31" s="756" t="s">
        <v>902</v>
      </c>
      <c r="H31" s="754" t="s">
        <v>902</v>
      </c>
      <c r="I31" s="755" t="s">
        <v>902</v>
      </c>
      <c r="J31" s="758" t="s">
        <v>902</v>
      </c>
      <c r="K31" s="748">
        <v>4.5399999999999983</v>
      </c>
      <c r="L31" s="748">
        <v>3.4499999999999971</v>
      </c>
      <c r="M31" s="748" t="s">
        <v>902</v>
      </c>
      <c r="N31" s="759" t="s">
        <v>902</v>
      </c>
      <c r="O31" s="753">
        <v>7.9899999999999949</v>
      </c>
      <c r="P31" s="733"/>
    </row>
    <row r="32" spans="1:16" ht="19.5" customHeight="1" x14ac:dyDescent="0.25">
      <c r="A32" s="761"/>
      <c r="B32" s="745">
        <v>26</v>
      </c>
      <c r="C32" s="746" t="s">
        <v>62</v>
      </c>
      <c r="D32" s="762">
        <v>1008.3600000000007</v>
      </c>
      <c r="E32" s="748">
        <v>18.679999999999989</v>
      </c>
      <c r="F32" s="763" t="s">
        <v>902</v>
      </c>
      <c r="G32" s="764" t="s">
        <v>902</v>
      </c>
      <c r="H32" s="762" t="s">
        <v>902</v>
      </c>
      <c r="I32" s="763" t="s">
        <v>902</v>
      </c>
      <c r="J32" s="765" t="s">
        <v>902</v>
      </c>
      <c r="K32" s="748">
        <v>1008.3600000000007</v>
      </c>
      <c r="L32" s="748">
        <v>18.679999999999989</v>
      </c>
      <c r="M32" s="748" t="s">
        <v>902</v>
      </c>
      <c r="N32" s="766" t="s">
        <v>902</v>
      </c>
      <c r="O32" s="767">
        <v>1027.0400000000006</v>
      </c>
      <c r="P32" s="761"/>
    </row>
    <row r="33" spans="1:16" ht="19.5" customHeight="1" x14ac:dyDescent="0.25">
      <c r="A33" s="733"/>
      <c r="B33" s="745">
        <v>27</v>
      </c>
      <c r="C33" s="746" t="s">
        <v>64</v>
      </c>
      <c r="D33" s="768">
        <v>177.08999999999989</v>
      </c>
      <c r="E33" s="748">
        <v>137.32</v>
      </c>
      <c r="F33" s="769" t="s">
        <v>902</v>
      </c>
      <c r="G33" s="770" t="s">
        <v>902</v>
      </c>
      <c r="H33" s="768" t="s">
        <v>902</v>
      </c>
      <c r="I33" s="769" t="s">
        <v>902</v>
      </c>
      <c r="J33" s="771" t="s">
        <v>902</v>
      </c>
      <c r="K33" s="748">
        <v>177.08999999999989</v>
      </c>
      <c r="L33" s="748">
        <v>137.32</v>
      </c>
      <c r="M33" s="748" t="s">
        <v>902</v>
      </c>
      <c r="N33" s="772" t="s">
        <v>902</v>
      </c>
      <c r="O33" s="773">
        <v>314.40999999999985</v>
      </c>
      <c r="P33" s="733"/>
    </row>
    <row r="34" spans="1:16" ht="19.5" customHeight="1" x14ac:dyDescent="0.25">
      <c r="A34" s="733"/>
      <c r="B34" s="745">
        <v>28</v>
      </c>
      <c r="C34" s="746" t="s">
        <v>66</v>
      </c>
      <c r="D34" s="754">
        <v>35.70000000000001</v>
      </c>
      <c r="E34" s="748">
        <v>22.928000000000008</v>
      </c>
      <c r="F34" s="755" t="s">
        <v>902</v>
      </c>
      <c r="G34" s="756" t="s">
        <v>902</v>
      </c>
      <c r="H34" s="754" t="s">
        <v>902</v>
      </c>
      <c r="I34" s="755" t="s">
        <v>902</v>
      </c>
      <c r="J34" s="758" t="s">
        <v>902</v>
      </c>
      <c r="K34" s="748">
        <v>35.70000000000001</v>
      </c>
      <c r="L34" s="748">
        <v>22.928000000000008</v>
      </c>
      <c r="M34" s="748" t="s">
        <v>902</v>
      </c>
      <c r="N34" s="759" t="s">
        <v>902</v>
      </c>
      <c r="O34" s="753">
        <v>58.628000000000014</v>
      </c>
      <c r="P34" s="733"/>
    </row>
    <row r="35" spans="1:16" ht="19.5" customHeight="1" x14ac:dyDescent="0.25">
      <c r="A35" s="733"/>
      <c r="B35" s="745">
        <v>29</v>
      </c>
      <c r="C35" s="746" t="s">
        <v>68</v>
      </c>
      <c r="D35" s="754">
        <v>0.6000000000000002</v>
      </c>
      <c r="E35" s="748" t="s">
        <v>902</v>
      </c>
      <c r="F35" s="755" t="s">
        <v>902</v>
      </c>
      <c r="G35" s="756" t="s">
        <v>902</v>
      </c>
      <c r="H35" s="754" t="s">
        <v>902</v>
      </c>
      <c r="I35" s="755" t="s">
        <v>902</v>
      </c>
      <c r="J35" s="758" t="s">
        <v>902</v>
      </c>
      <c r="K35" s="748">
        <v>0.6000000000000002</v>
      </c>
      <c r="L35" s="748" t="s">
        <v>902</v>
      </c>
      <c r="M35" s="748" t="s">
        <v>902</v>
      </c>
      <c r="N35" s="759" t="s">
        <v>902</v>
      </c>
      <c r="O35" s="753">
        <v>0.6000000000000002</v>
      </c>
      <c r="P35" s="733"/>
    </row>
    <row r="36" spans="1:16" ht="19.5" customHeight="1" x14ac:dyDescent="0.25">
      <c r="A36" s="733"/>
      <c r="B36" s="745">
        <v>30</v>
      </c>
      <c r="C36" s="746" t="s">
        <v>70</v>
      </c>
      <c r="D36" s="754">
        <v>5</v>
      </c>
      <c r="E36" s="748" t="s">
        <v>902</v>
      </c>
      <c r="F36" s="755" t="s">
        <v>902</v>
      </c>
      <c r="G36" s="756" t="s">
        <v>902</v>
      </c>
      <c r="H36" s="754" t="s">
        <v>902</v>
      </c>
      <c r="I36" s="755" t="s">
        <v>902</v>
      </c>
      <c r="J36" s="758" t="s">
        <v>902</v>
      </c>
      <c r="K36" s="748">
        <v>5</v>
      </c>
      <c r="L36" s="748" t="s">
        <v>902</v>
      </c>
      <c r="M36" s="748" t="s">
        <v>902</v>
      </c>
      <c r="N36" s="759" t="s">
        <v>902</v>
      </c>
      <c r="O36" s="760">
        <v>5</v>
      </c>
      <c r="P36" s="733"/>
    </row>
    <row r="37" spans="1:16" ht="19.5" customHeight="1" x14ac:dyDescent="0.25">
      <c r="A37" s="733"/>
      <c r="B37" s="745">
        <v>31</v>
      </c>
      <c r="C37" s="746" t="s">
        <v>72</v>
      </c>
      <c r="D37" s="754">
        <v>40</v>
      </c>
      <c r="E37" s="748" t="s">
        <v>902</v>
      </c>
      <c r="F37" s="755" t="s">
        <v>902</v>
      </c>
      <c r="G37" s="756" t="s">
        <v>902</v>
      </c>
      <c r="H37" s="754" t="s">
        <v>902</v>
      </c>
      <c r="I37" s="755" t="s">
        <v>902</v>
      </c>
      <c r="J37" s="758" t="s">
        <v>902</v>
      </c>
      <c r="K37" s="748">
        <v>40</v>
      </c>
      <c r="L37" s="748" t="s">
        <v>902</v>
      </c>
      <c r="M37" s="748" t="s">
        <v>902</v>
      </c>
      <c r="N37" s="759" t="s">
        <v>902</v>
      </c>
      <c r="O37" s="753">
        <v>40</v>
      </c>
      <c r="P37" s="733"/>
    </row>
    <row r="38" spans="1:16" ht="19.5" customHeight="1" x14ac:dyDescent="0.25">
      <c r="A38" s="733"/>
      <c r="B38" s="745">
        <v>32</v>
      </c>
      <c r="C38" s="746" t="s">
        <v>74</v>
      </c>
      <c r="D38" s="754">
        <v>192.44999999999993</v>
      </c>
      <c r="E38" s="748">
        <v>15.620000000000012</v>
      </c>
      <c r="F38" s="755" t="s">
        <v>902</v>
      </c>
      <c r="G38" s="756" t="s">
        <v>902</v>
      </c>
      <c r="H38" s="754" t="s">
        <v>902</v>
      </c>
      <c r="I38" s="755" t="s">
        <v>902</v>
      </c>
      <c r="J38" s="758" t="s">
        <v>902</v>
      </c>
      <c r="K38" s="748">
        <v>192.44999999999993</v>
      </c>
      <c r="L38" s="748">
        <v>15.620000000000012</v>
      </c>
      <c r="M38" s="748" t="s">
        <v>902</v>
      </c>
      <c r="N38" s="759" t="s">
        <v>902</v>
      </c>
      <c r="O38" s="753">
        <v>208.06999999999994</v>
      </c>
      <c r="P38" s="733"/>
    </row>
    <row r="39" spans="1:16" ht="19.5" customHeight="1" x14ac:dyDescent="0.25">
      <c r="A39" s="733"/>
      <c r="B39" s="745">
        <v>33</v>
      </c>
      <c r="C39" s="746" t="s">
        <v>76</v>
      </c>
      <c r="D39" s="754">
        <v>19.999999999999996</v>
      </c>
      <c r="E39" s="748" t="s">
        <v>902</v>
      </c>
      <c r="F39" s="755" t="s">
        <v>902</v>
      </c>
      <c r="G39" s="756" t="s">
        <v>902</v>
      </c>
      <c r="H39" s="754" t="s">
        <v>902</v>
      </c>
      <c r="I39" s="755" t="s">
        <v>902</v>
      </c>
      <c r="J39" s="758" t="s">
        <v>902</v>
      </c>
      <c r="K39" s="748">
        <v>19.999999999999996</v>
      </c>
      <c r="L39" s="748" t="s">
        <v>902</v>
      </c>
      <c r="M39" s="748" t="s">
        <v>902</v>
      </c>
      <c r="N39" s="759" t="s">
        <v>902</v>
      </c>
      <c r="O39" s="753">
        <v>19.999999999999996</v>
      </c>
      <c r="P39" s="733"/>
    </row>
    <row r="40" spans="1:16" ht="19.5" customHeight="1" x14ac:dyDescent="0.25">
      <c r="A40" s="733"/>
      <c r="B40" s="745">
        <v>34</v>
      </c>
      <c r="C40" s="746" t="s">
        <v>78</v>
      </c>
      <c r="D40" s="754">
        <v>114</v>
      </c>
      <c r="E40" s="748" t="s">
        <v>902</v>
      </c>
      <c r="F40" s="755" t="s">
        <v>902</v>
      </c>
      <c r="G40" s="756" t="s">
        <v>902</v>
      </c>
      <c r="H40" s="754" t="s">
        <v>902</v>
      </c>
      <c r="I40" s="755" t="s">
        <v>902</v>
      </c>
      <c r="J40" s="758" t="s">
        <v>902</v>
      </c>
      <c r="K40" s="748">
        <v>114</v>
      </c>
      <c r="L40" s="748" t="s">
        <v>902</v>
      </c>
      <c r="M40" s="748" t="s">
        <v>902</v>
      </c>
      <c r="N40" s="759" t="s">
        <v>902</v>
      </c>
      <c r="O40" s="753">
        <v>114</v>
      </c>
      <c r="P40" s="733"/>
    </row>
    <row r="41" spans="1:16" ht="19.5" customHeight="1" x14ac:dyDescent="0.25">
      <c r="A41" s="733"/>
      <c r="B41" s="745">
        <v>35</v>
      </c>
      <c r="C41" s="746" t="s">
        <v>80</v>
      </c>
      <c r="D41" s="768">
        <v>19.989999999999995</v>
      </c>
      <c r="E41" s="774" t="s">
        <v>902</v>
      </c>
      <c r="F41" s="769" t="s">
        <v>902</v>
      </c>
      <c r="G41" s="770" t="s">
        <v>902</v>
      </c>
      <c r="H41" s="768" t="s">
        <v>902</v>
      </c>
      <c r="I41" s="769" t="s">
        <v>902</v>
      </c>
      <c r="J41" s="771" t="s">
        <v>902</v>
      </c>
      <c r="K41" s="774">
        <v>19.989999999999995</v>
      </c>
      <c r="L41" s="774" t="s">
        <v>902</v>
      </c>
      <c r="M41" s="774" t="s">
        <v>902</v>
      </c>
      <c r="N41" s="772" t="s">
        <v>902</v>
      </c>
      <c r="O41" s="773">
        <v>19.989999999999995</v>
      </c>
      <c r="P41" s="733"/>
    </row>
    <row r="42" spans="1:16" ht="19.5" customHeight="1" x14ac:dyDescent="0.25">
      <c r="A42" s="733"/>
      <c r="B42" s="745">
        <v>36</v>
      </c>
      <c r="C42" s="746" t="s">
        <v>82</v>
      </c>
      <c r="D42" s="754">
        <v>456.40000000000015</v>
      </c>
      <c r="E42" s="748" t="s">
        <v>902</v>
      </c>
      <c r="F42" s="755" t="s">
        <v>902</v>
      </c>
      <c r="G42" s="756" t="s">
        <v>902</v>
      </c>
      <c r="H42" s="754" t="s">
        <v>902</v>
      </c>
      <c r="I42" s="755" t="s">
        <v>902</v>
      </c>
      <c r="J42" s="758" t="s">
        <v>902</v>
      </c>
      <c r="K42" s="748">
        <v>456.40000000000015</v>
      </c>
      <c r="L42" s="748" t="s">
        <v>902</v>
      </c>
      <c r="M42" s="748" t="s">
        <v>902</v>
      </c>
      <c r="N42" s="759" t="s">
        <v>902</v>
      </c>
      <c r="O42" s="760">
        <v>456.40000000000015</v>
      </c>
      <c r="P42" s="733"/>
    </row>
    <row r="43" spans="1:16" ht="19.5" customHeight="1" x14ac:dyDescent="0.25">
      <c r="A43" s="733"/>
      <c r="B43" s="745">
        <v>37</v>
      </c>
      <c r="C43" s="746" t="s">
        <v>84</v>
      </c>
      <c r="D43" s="754">
        <v>96.759999999999991</v>
      </c>
      <c r="E43" s="748" t="s">
        <v>902</v>
      </c>
      <c r="F43" s="755" t="s">
        <v>902</v>
      </c>
      <c r="G43" s="756" t="s">
        <v>902</v>
      </c>
      <c r="H43" s="754" t="s">
        <v>902</v>
      </c>
      <c r="I43" s="755" t="s">
        <v>902</v>
      </c>
      <c r="J43" s="758" t="s">
        <v>902</v>
      </c>
      <c r="K43" s="748">
        <v>96.759999999999991</v>
      </c>
      <c r="L43" s="748" t="s">
        <v>902</v>
      </c>
      <c r="M43" s="748" t="s">
        <v>902</v>
      </c>
      <c r="N43" s="759" t="s">
        <v>902</v>
      </c>
      <c r="O43" s="753">
        <v>96.759999999999991</v>
      </c>
      <c r="P43" s="733"/>
    </row>
    <row r="44" spans="1:16" ht="19.5" customHeight="1" x14ac:dyDescent="0.25">
      <c r="A44" s="733"/>
      <c r="B44" s="745">
        <v>38</v>
      </c>
      <c r="C44" s="746" t="s">
        <v>86</v>
      </c>
      <c r="D44" s="750" t="s">
        <v>902</v>
      </c>
      <c r="E44" s="748" t="s">
        <v>902</v>
      </c>
      <c r="F44" s="755" t="s">
        <v>902</v>
      </c>
      <c r="G44" s="756" t="s">
        <v>902</v>
      </c>
      <c r="H44" s="750">
        <v>1.903999999999999</v>
      </c>
      <c r="I44" s="748" t="s">
        <v>902</v>
      </c>
      <c r="J44" s="751" t="s">
        <v>902</v>
      </c>
      <c r="K44" s="748">
        <v>1.903999999999999</v>
      </c>
      <c r="L44" s="748" t="s">
        <v>902</v>
      </c>
      <c r="M44" s="748" t="s">
        <v>902</v>
      </c>
      <c r="N44" s="752" t="s">
        <v>902</v>
      </c>
      <c r="O44" s="753">
        <v>1.903999999999999</v>
      </c>
      <c r="P44" s="733"/>
    </row>
    <row r="45" spans="1:16" ht="19.5" customHeight="1" x14ac:dyDescent="0.25">
      <c r="A45" s="733"/>
      <c r="B45" s="745">
        <v>39</v>
      </c>
      <c r="C45" s="746" t="s">
        <v>88</v>
      </c>
      <c r="D45" s="775">
        <v>19.899999999999988</v>
      </c>
      <c r="E45" s="748" t="s">
        <v>902</v>
      </c>
      <c r="F45" s="776" t="s">
        <v>902</v>
      </c>
      <c r="G45" s="777" t="s">
        <v>902</v>
      </c>
      <c r="H45" s="775" t="s">
        <v>902</v>
      </c>
      <c r="I45" s="776" t="s">
        <v>902</v>
      </c>
      <c r="J45" s="778" t="s">
        <v>902</v>
      </c>
      <c r="K45" s="748">
        <v>19.899999999999988</v>
      </c>
      <c r="L45" s="748" t="s">
        <v>902</v>
      </c>
      <c r="M45" s="748" t="s">
        <v>902</v>
      </c>
      <c r="N45" s="779" t="s">
        <v>902</v>
      </c>
      <c r="O45" s="753">
        <v>19.899999999999988</v>
      </c>
      <c r="P45" s="733"/>
    </row>
    <row r="46" spans="1:16" ht="19.5" customHeight="1" x14ac:dyDescent="0.25">
      <c r="A46" s="733"/>
      <c r="B46" s="745">
        <v>40</v>
      </c>
      <c r="C46" s="746" t="s">
        <v>90</v>
      </c>
      <c r="D46" s="775">
        <v>20</v>
      </c>
      <c r="E46" s="748">
        <v>0.30999999999999989</v>
      </c>
      <c r="F46" s="776" t="s">
        <v>902</v>
      </c>
      <c r="G46" s="777" t="s">
        <v>902</v>
      </c>
      <c r="H46" s="775" t="s">
        <v>902</v>
      </c>
      <c r="I46" s="776" t="s">
        <v>902</v>
      </c>
      <c r="J46" s="778" t="s">
        <v>902</v>
      </c>
      <c r="K46" s="748">
        <v>20</v>
      </c>
      <c r="L46" s="748">
        <v>0.30999999999999989</v>
      </c>
      <c r="M46" s="748" t="s">
        <v>902</v>
      </c>
      <c r="N46" s="779" t="s">
        <v>902</v>
      </c>
      <c r="O46" s="753">
        <v>20.309999999999999</v>
      </c>
      <c r="P46" s="733"/>
    </row>
    <row r="47" spans="1:16" ht="19.5" customHeight="1" x14ac:dyDescent="0.25">
      <c r="A47" s="733"/>
      <c r="B47" s="745">
        <v>41</v>
      </c>
      <c r="C47" s="746" t="s">
        <v>92</v>
      </c>
      <c r="D47" s="775" t="s">
        <v>902</v>
      </c>
      <c r="E47" s="748" t="s">
        <v>902</v>
      </c>
      <c r="F47" s="776" t="s">
        <v>902</v>
      </c>
      <c r="G47" s="777" t="s">
        <v>902</v>
      </c>
      <c r="H47" s="775">
        <v>2.1470000000000025</v>
      </c>
      <c r="I47" s="776">
        <v>0.63300000000000001</v>
      </c>
      <c r="J47" s="778" t="s">
        <v>902</v>
      </c>
      <c r="K47" s="748">
        <v>2.1470000000000025</v>
      </c>
      <c r="L47" s="748">
        <v>0.63300000000000001</v>
      </c>
      <c r="M47" s="748" t="s">
        <v>902</v>
      </c>
      <c r="N47" s="779" t="s">
        <v>902</v>
      </c>
      <c r="O47" s="753">
        <v>2.7800000000000025</v>
      </c>
      <c r="P47" s="733"/>
    </row>
    <row r="48" spans="1:16" ht="19.5" customHeight="1" x14ac:dyDescent="0.25">
      <c r="A48" s="733"/>
      <c r="B48" s="745">
        <v>42</v>
      </c>
      <c r="C48" s="746" t="s">
        <v>94</v>
      </c>
      <c r="D48" s="775">
        <v>568.55099999999902</v>
      </c>
      <c r="E48" s="748">
        <v>970.69999999999982</v>
      </c>
      <c r="F48" s="755" t="s">
        <v>902</v>
      </c>
      <c r="G48" s="756" t="s">
        <v>902</v>
      </c>
      <c r="H48" s="775" t="s">
        <v>902</v>
      </c>
      <c r="I48" s="776" t="s">
        <v>902</v>
      </c>
      <c r="J48" s="778" t="s">
        <v>902</v>
      </c>
      <c r="K48" s="748">
        <v>568.55099999999902</v>
      </c>
      <c r="L48" s="748">
        <v>970.69999999999982</v>
      </c>
      <c r="M48" s="748" t="s">
        <v>902</v>
      </c>
      <c r="N48" s="779" t="s">
        <v>902</v>
      </c>
      <c r="O48" s="753">
        <v>1539.2509999999988</v>
      </c>
      <c r="P48" s="733"/>
    </row>
    <row r="49" spans="1:16" ht="19.5" customHeight="1" x14ac:dyDescent="0.25">
      <c r="A49" s="733"/>
      <c r="B49" s="745">
        <v>43</v>
      </c>
      <c r="C49" s="746" t="s">
        <v>96</v>
      </c>
      <c r="D49" s="775" t="s">
        <v>902</v>
      </c>
      <c r="E49" s="748">
        <v>330.34000000000009</v>
      </c>
      <c r="F49" s="755" t="s">
        <v>902</v>
      </c>
      <c r="G49" s="756" t="s">
        <v>902</v>
      </c>
      <c r="H49" s="775" t="s">
        <v>902</v>
      </c>
      <c r="I49" s="776" t="s">
        <v>902</v>
      </c>
      <c r="J49" s="778" t="s">
        <v>902</v>
      </c>
      <c r="K49" s="748" t="s">
        <v>902</v>
      </c>
      <c r="L49" s="748">
        <v>330.34000000000009</v>
      </c>
      <c r="M49" s="748" t="s">
        <v>902</v>
      </c>
      <c r="N49" s="779" t="s">
        <v>902</v>
      </c>
      <c r="O49" s="753">
        <v>330.34000000000009</v>
      </c>
      <c r="P49" s="733"/>
    </row>
    <row r="50" spans="1:16" ht="19.5" customHeight="1" x14ac:dyDescent="0.25">
      <c r="A50" s="733"/>
      <c r="B50" s="745">
        <v>44</v>
      </c>
      <c r="C50" s="746" t="s">
        <v>98</v>
      </c>
      <c r="D50" s="775" t="s">
        <v>902</v>
      </c>
      <c r="E50" s="748" t="s">
        <v>902</v>
      </c>
      <c r="F50" s="755">
        <v>144.48400000000001</v>
      </c>
      <c r="G50" s="756">
        <v>132.30000000000004</v>
      </c>
      <c r="H50" s="775" t="s">
        <v>902</v>
      </c>
      <c r="I50" s="776" t="s">
        <v>902</v>
      </c>
      <c r="J50" s="778" t="s">
        <v>902</v>
      </c>
      <c r="K50" s="748" t="s">
        <v>902</v>
      </c>
      <c r="L50" s="748" t="s">
        <v>902</v>
      </c>
      <c r="M50" s="748">
        <v>144.48400000000001</v>
      </c>
      <c r="N50" s="779">
        <v>132.30000000000004</v>
      </c>
      <c r="O50" s="753">
        <v>276.78400000000005</v>
      </c>
      <c r="P50" s="733"/>
    </row>
    <row r="51" spans="1:16" ht="19.5" customHeight="1" x14ac:dyDescent="0.25">
      <c r="A51" s="733"/>
      <c r="B51" s="745">
        <v>45</v>
      </c>
      <c r="C51" s="746" t="s">
        <v>100</v>
      </c>
      <c r="D51" s="775" t="s">
        <v>902</v>
      </c>
      <c r="E51" s="748" t="s">
        <v>902</v>
      </c>
      <c r="F51" s="755" t="s">
        <v>902</v>
      </c>
      <c r="G51" s="756">
        <v>110.00000000000001</v>
      </c>
      <c r="H51" s="775" t="s">
        <v>902</v>
      </c>
      <c r="I51" s="776" t="s">
        <v>902</v>
      </c>
      <c r="J51" s="778" t="s">
        <v>902</v>
      </c>
      <c r="K51" s="748" t="s">
        <v>902</v>
      </c>
      <c r="L51" s="748" t="s">
        <v>902</v>
      </c>
      <c r="M51" s="748" t="s">
        <v>902</v>
      </c>
      <c r="N51" s="779">
        <v>110.00000000000001</v>
      </c>
      <c r="O51" s="753">
        <v>110.00000000000001</v>
      </c>
      <c r="P51" s="733"/>
    </row>
    <row r="52" spans="1:16" ht="19.5" customHeight="1" x14ac:dyDescent="0.25">
      <c r="A52" s="733"/>
      <c r="B52" s="745">
        <v>46</v>
      </c>
      <c r="C52" s="746" t="s">
        <v>102</v>
      </c>
      <c r="D52" s="775">
        <v>245.14000000000001</v>
      </c>
      <c r="E52" s="748">
        <v>2385.360000000001</v>
      </c>
      <c r="F52" s="755">
        <v>40.000000000000007</v>
      </c>
      <c r="G52" s="756" t="s">
        <v>902</v>
      </c>
      <c r="H52" s="775" t="s">
        <v>902</v>
      </c>
      <c r="I52" s="776" t="s">
        <v>902</v>
      </c>
      <c r="J52" s="778" t="s">
        <v>902</v>
      </c>
      <c r="K52" s="748">
        <v>245.14000000000001</v>
      </c>
      <c r="L52" s="748">
        <v>2385.360000000001</v>
      </c>
      <c r="M52" s="748">
        <v>40.000000000000007</v>
      </c>
      <c r="N52" s="779" t="s">
        <v>902</v>
      </c>
      <c r="O52" s="753">
        <v>2670.5000000000009</v>
      </c>
      <c r="P52" s="733"/>
    </row>
    <row r="53" spans="1:16" ht="19.5" customHeight="1" x14ac:dyDescent="0.25">
      <c r="A53" s="733"/>
      <c r="B53" s="745">
        <v>47</v>
      </c>
      <c r="C53" s="746" t="s">
        <v>104</v>
      </c>
      <c r="D53" s="775" t="s">
        <v>902</v>
      </c>
      <c r="E53" s="748">
        <v>578.80000000000007</v>
      </c>
      <c r="F53" s="755" t="s">
        <v>902</v>
      </c>
      <c r="G53" s="756" t="s">
        <v>902</v>
      </c>
      <c r="H53" s="775" t="s">
        <v>902</v>
      </c>
      <c r="I53" s="776" t="s">
        <v>902</v>
      </c>
      <c r="J53" s="778" t="s">
        <v>902</v>
      </c>
      <c r="K53" s="748" t="s">
        <v>902</v>
      </c>
      <c r="L53" s="748">
        <v>578.80000000000007</v>
      </c>
      <c r="M53" s="748" t="s">
        <v>902</v>
      </c>
      <c r="N53" s="779" t="s">
        <v>902</v>
      </c>
      <c r="O53" s="753">
        <v>578.80000000000007</v>
      </c>
      <c r="P53" s="733"/>
    </row>
    <row r="54" spans="1:16" ht="19.5" customHeight="1" x14ac:dyDescent="0.25">
      <c r="A54" s="733"/>
      <c r="B54" s="745">
        <v>48</v>
      </c>
      <c r="C54" s="746" t="s">
        <v>106</v>
      </c>
      <c r="D54" s="775">
        <v>72.859999999999985</v>
      </c>
      <c r="E54" s="748" t="s">
        <v>902</v>
      </c>
      <c r="F54" s="755" t="s">
        <v>902</v>
      </c>
      <c r="G54" s="756" t="s">
        <v>902</v>
      </c>
      <c r="H54" s="775" t="s">
        <v>902</v>
      </c>
      <c r="I54" s="776" t="s">
        <v>902</v>
      </c>
      <c r="J54" s="778" t="s">
        <v>902</v>
      </c>
      <c r="K54" s="748">
        <v>72.859999999999985</v>
      </c>
      <c r="L54" s="748" t="s">
        <v>902</v>
      </c>
      <c r="M54" s="748" t="s">
        <v>902</v>
      </c>
      <c r="N54" s="779" t="s">
        <v>902</v>
      </c>
      <c r="O54" s="753">
        <v>72.859999999999985</v>
      </c>
      <c r="P54" s="733"/>
    </row>
    <row r="55" spans="1:16" ht="19.5" customHeight="1" x14ac:dyDescent="0.25">
      <c r="A55" s="733"/>
      <c r="B55" s="745">
        <v>49</v>
      </c>
      <c r="C55" s="746" t="s">
        <v>108</v>
      </c>
      <c r="D55" s="775" t="s">
        <v>902</v>
      </c>
      <c r="E55" s="748" t="s">
        <v>902</v>
      </c>
      <c r="F55" s="755" t="s">
        <v>902</v>
      </c>
      <c r="G55" s="756" t="s">
        <v>902</v>
      </c>
      <c r="H55" s="775" t="s">
        <v>902</v>
      </c>
      <c r="I55" s="776">
        <v>81.20000000000006</v>
      </c>
      <c r="J55" s="778" t="s">
        <v>902</v>
      </c>
      <c r="K55" s="748" t="s">
        <v>902</v>
      </c>
      <c r="L55" s="748">
        <v>81.20000000000006</v>
      </c>
      <c r="M55" s="748" t="s">
        <v>902</v>
      </c>
      <c r="N55" s="779" t="s">
        <v>902</v>
      </c>
      <c r="O55" s="753">
        <v>81.20000000000006</v>
      </c>
      <c r="P55" s="733"/>
    </row>
    <row r="56" spans="1:16" ht="19.5" customHeight="1" x14ac:dyDescent="0.25">
      <c r="A56" s="733"/>
      <c r="B56" s="745">
        <v>50</v>
      </c>
      <c r="C56" s="746" t="s">
        <v>110</v>
      </c>
      <c r="D56" s="775" t="s">
        <v>902</v>
      </c>
      <c r="E56" s="748" t="s">
        <v>902</v>
      </c>
      <c r="F56" s="755">
        <v>21.999999999999996</v>
      </c>
      <c r="G56" s="756" t="s">
        <v>902</v>
      </c>
      <c r="H56" s="775" t="s">
        <v>902</v>
      </c>
      <c r="I56" s="776" t="s">
        <v>902</v>
      </c>
      <c r="J56" s="778" t="s">
        <v>902</v>
      </c>
      <c r="K56" s="748" t="s">
        <v>902</v>
      </c>
      <c r="L56" s="748" t="s">
        <v>902</v>
      </c>
      <c r="M56" s="748">
        <v>21.999999999999996</v>
      </c>
      <c r="N56" s="779" t="s">
        <v>902</v>
      </c>
      <c r="O56" s="753">
        <v>21.999999999999996</v>
      </c>
      <c r="P56" s="733"/>
    </row>
    <row r="57" spans="1:16" ht="19.5" customHeight="1" x14ac:dyDescent="0.25">
      <c r="A57" s="733"/>
      <c r="B57" s="745">
        <v>51</v>
      </c>
      <c r="C57" s="746" t="s">
        <v>111</v>
      </c>
      <c r="D57" s="775" t="s">
        <v>902</v>
      </c>
      <c r="E57" s="748" t="s">
        <v>902</v>
      </c>
      <c r="F57" s="755">
        <v>21.999999999999996</v>
      </c>
      <c r="G57" s="756" t="s">
        <v>902</v>
      </c>
      <c r="H57" s="775" t="s">
        <v>902</v>
      </c>
      <c r="I57" s="776" t="s">
        <v>902</v>
      </c>
      <c r="J57" s="778" t="s">
        <v>902</v>
      </c>
      <c r="K57" s="748" t="s">
        <v>902</v>
      </c>
      <c r="L57" s="748" t="s">
        <v>902</v>
      </c>
      <c r="M57" s="748">
        <v>21.999999999999996</v>
      </c>
      <c r="N57" s="779" t="s">
        <v>902</v>
      </c>
      <c r="O57" s="753">
        <v>21.999999999999996</v>
      </c>
      <c r="P57" s="733"/>
    </row>
    <row r="58" spans="1:16" ht="19.5" customHeight="1" x14ac:dyDescent="0.25">
      <c r="A58" s="733"/>
      <c r="B58" s="745">
        <v>52</v>
      </c>
      <c r="C58" s="746" t="s">
        <v>113</v>
      </c>
      <c r="D58" s="775">
        <v>8.3549999999999862</v>
      </c>
      <c r="E58" s="748" t="s">
        <v>902</v>
      </c>
      <c r="F58" s="755" t="s">
        <v>902</v>
      </c>
      <c r="G58" s="756" t="s">
        <v>902</v>
      </c>
      <c r="H58" s="775">
        <v>1.0100000000000002</v>
      </c>
      <c r="I58" s="776">
        <v>0.70000000000000007</v>
      </c>
      <c r="J58" s="778" t="s">
        <v>902</v>
      </c>
      <c r="K58" s="748">
        <v>9.364999999999986</v>
      </c>
      <c r="L58" s="748">
        <v>0.70000000000000007</v>
      </c>
      <c r="M58" s="748" t="s">
        <v>902</v>
      </c>
      <c r="N58" s="779" t="s">
        <v>902</v>
      </c>
      <c r="O58" s="753">
        <v>10.064999999999985</v>
      </c>
      <c r="P58" s="733"/>
    </row>
    <row r="59" spans="1:16" ht="19.5" customHeight="1" x14ac:dyDescent="0.25">
      <c r="A59" s="733"/>
      <c r="B59" s="745">
        <v>53</v>
      </c>
      <c r="C59" s="746" t="s">
        <v>115</v>
      </c>
      <c r="D59" s="775">
        <v>1</v>
      </c>
      <c r="E59" s="748" t="s">
        <v>902</v>
      </c>
      <c r="F59" s="755" t="s">
        <v>902</v>
      </c>
      <c r="G59" s="756" t="s">
        <v>902</v>
      </c>
      <c r="H59" s="775" t="s">
        <v>902</v>
      </c>
      <c r="I59" s="776" t="s">
        <v>902</v>
      </c>
      <c r="J59" s="778" t="s">
        <v>902</v>
      </c>
      <c r="K59" s="748">
        <v>1</v>
      </c>
      <c r="L59" s="748" t="s">
        <v>902</v>
      </c>
      <c r="M59" s="748" t="s">
        <v>902</v>
      </c>
      <c r="N59" s="779" t="s">
        <v>902</v>
      </c>
      <c r="O59" s="753">
        <v>1</v>
      </c>
      <c r="P59" s="733"/>
    </row>
    <row r="60" spans="1:16" ht="19.5" customHeight="1" x14ac:dyDescent="0.25">
      <c r="A60" s="733"/>
      <c r="B60" s="745">
        <v>54</v>
      </c>
      <c r="C60" s="746" t="s">
        <v>117</v>
      </c>
      <c r="D60" s="775">
        <v>3.9700000000000011</v>
      </c>
      <c r="E60" s="748" t="s">
        <v>902</v>
      </c>
      <c r="F60" s="755" t="s">
        <v>902</v>
      </c>
      <c r="G60" s="756" t="s">
        <v>902</v>
      </c>
      <c r="H60" s="775" t="s">
        <v>902</v>
      </c>
      <c r="I60" s="776" t="s">
        <v>902</v>
      </c>
      <c r="J60" s="778" t="s">
        <v>902</v>
      </c>
      <c r="K60" s="748">
        <v>3.9700000000000011</v>
      </c>
      <c r="L60" s="748" t="s">
        <v>902</v>
      </c>
      <c r="M60" s="748" t="s">
        <v>902</v>
      </c>
      <c r="N60" s="779" t="s">
        <v>902</v>
      </c>
      <c r="O60" s="753">
        <v>3.9700000000000011</v>
      </c>
      <c r="P60" s="733"/>
    </row>
    <row r="61" spans="1:16" ht="19.5" customHeight="1" x14ac:dyDescent="0.25">
      <c r="A61" s="733"/>
      <c r="B61" s="745">
        <v>55</v>
      </c>
      <c r="C61" s="746" t="s">
        <v>119</v>
      </c>
      <c r="D61" s="775">
        <v>21.300000000000004</v>
      </c>
      <c r="E61" s="748" t="s">
        <v>902</v>
      </c>
      <c r="F61" s="755" t="s">
        <v>902</v>
      </c>
      <c r="G61" s="756" t="s">
        <v>902</v>
      </c>
      <c r="H61" s="775" t="s">
        <v>902</v>
      </c>
      <c r="I61" s="776" t="s">
        <v>902</v>
      </c>
      <c r="J61" s="778" t="s">
        <v>902</v>
      </c>
      <c r="K61" s="748">
        <v>21.300000000000004</v>
      </c>
      <c r="L61" s="748" t="s">
        <v>902</v>
      </c>
      <c r="M61" s="748" t="s">
        <v>902</v>
      </c>
      <c r="N61" s="779" t="s">
        <v>902</v>
      </c>
      <c r="O61" s="753">
        <v>21.300000000000004</v>
      </c>
      <c r="P61" s="733"/>
    </row>
    <row r="62" spans="1:16" ht="19.5" customHeight="1" x14ac:dyDescent="0.25">
      <c r="A62" s="733"/>
      <c r="B62" s="745">
        <v>56</v>
      </c>
      <c r="C62" s="780" t="s">
        <v>121</v>
      </c>
      <c r="D62" s="775" t="s">
        <v>902</v>
      </c>
      <c r="E62" s="748" t="s">
        <v>902</v>
      </c>
      <c r="F62" s="755" t="s">
        <v>902</v>
      </c>
      <c r="G62" s="756" t="s">
        <v>902</v>
      </c>
      <c r="H62" s="775" t="s">
        <v>902</v>
      </c>
      <c r="I62" s="776" t="s">
        <v>902</v>
      </c>
      <c r="J62" s="778" t="s">
        <v>902</v>
      </c>
      <c r="K62" s="748" t="s">
        <v>902</v>
      </c>
      <c r="L62" s="748" t="s">
        <v>902</v>
      </c>
      <c r="M62" s="748" t="s">
        <v>902</v>
      </c>
      <c r="N62" s="779" t="s">
        <v>902</v>
      </c>
      <c r="O62" s="753">
        <v>0</v>
      </c>
      <c r="P62" s="733"/>
    </row>
    <row r="63" spans="1:16" ht="19.5" customHeight="1" x14ac:dyDescent="0.25">
      <c r="A63" s="733"/>
      <c r="B63" s="745">
        <v>57</v>
      </c>
      <c r="C63" s="746" t="s">
        <v>122</v>
      </c>
      <c r="D63" s="775">
        <v>34.769999999999989</v>
      </c>
      <c r="E63" s="748" t="s">
        <v>902</v>
      </c>
      <c r="F63" s="755" t="s">
        <v>902</v>
      </c>
      <c r="G63" s="756" t="s">
        <v>902</v>
      </c>
      <c r="H63" s="775" t="s">
        <v>902</v>
      </c>
      <c r="I63" s="776" t="s">
        <v>902</v>
      </c>
      <c r="J63" s="778" t="s">
        <v>902</v>
      </c>
      <c r="K63" s="748">
        <v>34.769999999999989</v>
      </c>
      <c r="L63" s="748" t="s">
        <v>902</v>
      </c>
      <c r="M63" s="748" t="s">
        <v>902</v>
      </c>
      <c r="N63" s="779" t="s">
        <v>902</v>
      </c>
      <c r="O63" s="753">
        <v>34.769999999999989</v>
      </c>
      <c r="P63" s="733"/>
    </row>
    <row r="64" spans="1:16" ht="19.5" customHeight="1" x14ac:dyDescent="0.25">
      <c r="A64" s="733"/>
      <c r="B64" s="745">
        <v>58</v>
      </c>
      <c r="C64" s="746" t="s">
        <v>124</v>
      </c>
      <c r="D64" s="775">
        <v>19.200000000000006</v>
      </c>
      <c r="E64" s="748" t="s">
        <v>902</v>
      </c>
      <c r="F64" s="755" t="s">
        <v>902</v>
      </c>
      <c r="G64" s="756" t="s">
        <v>902</v>
      </c>
      <c r="H64" s="775" t="s">
        <v>902</v>
      </c>
      <c r="I64" s="776" t="s">
        <v>902</v>
      </c>
      <c r="J64" s="778" t="s">
        <v>902</v>
      </c>
      <c r="K64" s="748">
        <v>19.200000000000006</v>
      </c>
      <c r="L64" s="748" t="s">
        <v>902</v>
      </c>
      <c r="M64" s="748" t="s">
        <v>902</v>
      </c>
      <c r="N64" s="779" t="s">
        <v>902</v>
      </c>
      <c r="O64" s="753">
        <v>19.200000000000006</v>
      </c>
      <c r="P64" s="733"/>
    </row>
    <row r="65" spans="1:16" ht="19.5" customHeight="1" x14ac:dyDescent="0.25">
      <c r="A65" s="733"/>
      <c r="B65" s="745">
        <v>59</v>
      </c>
      <c r="C65" s="746" t="s">
        <v>126</v>
      </c>
      <c r="D65" s="775" t="s">
        <v>902</v>
      </c>
      <c r="E65" s="748">
        <v>65.709999999999994</v>
      </c>
      <c r="F65" s="755" t="s">
        <v>902</v>
      </c>
      <c r="G65" s="756" t="s">
        <v>902</v>
      </c>
      <c r="H65" s="775" t="s">
        <v>902</v>
      </c>
      <c r="I65" s="776" t="s">
        <v>902</v>
      </c>
      <c r="J65" s="778" t="s">
        <v>902</v>
      </c>
      <c r="K65" s="748" t="s">
        <v>902</v>
      </c>
      <c r="L65" s="748">
        <v>65.709999999999994</v>
      </c>
      <c r="M65" s="748" t="s">
        <v>902</v>
      </c>
      <c r="N65" s="779" t="s">
        <v>902</v>
      </c>
      <c r="O65" s="753">
        <v>65.709999999999994</v>
      </c>
      <c r="P65" s="733"/>
    </row>
    <row r="66" spans="1:16" ht="19.5" customHeight="1" x14ac:dyDescent="0.25">
      <c r="A66" s="733"/>
      <c r="B66" s="745">
        <v>60</v>
      </c>
      <c r="C66" s="746" t="s">
        <v>128</v>
      </c>
      <c r="D66" s="775">
        <v>100.00000000000001</v>
      </c>
      <c r="E66" s="748" t="s">
        <v>902</v>
      </c>
      <c r="F66" s="755" t="s">
        <v>902</v>
      </c>
      <c r="G66" s="756" t="s">
        <v>902</v>
      </c>
      <c r="H66" s="775" t="s">
        <v>902</v>
      </c>
      <c r="I66" s="776" t="s">
        <v>902</v>
      </c>
      <c r="J66" s="778" t="s">
        <v>902</v>
      </c>
      <c r="K66" s="748">
        <v>100.00000000000001</v>
      </c>
      <c r="L66" s="748" t="s">
        <v>902</v>
      </c>
      <c r="M66" s="748" t="s">
        <v>902</v>
      </c>
      <c r="N66" s="779" t="s">
        <v>902</v>
      </c>
      <c r="O66" s="753">
        <v>100.00000000000001</v>
      </c>
      <c r="P66" s="733"/>
    </row>
    <row r="67" spans="1:16" ht="19.5" customHeight="1" x14ac:dyDescent="0.25">
      <c r="A67" s="733"/>
      <c r="B67" s="745">
        <v>61</v>
      </c>
      <c r="C67" s="746" t="s">
        <v>130</v>
      </c>
      <c r="D67" s="775">
        <v>524.59999999999957</v>
      </c>
      <c r="E67" s="748">
        <v>1171.5</v>
      </c>
      <c r="F67" s="755" t="s">
        <v>902</v>
      </c>
      <c r="G67" s="756" t="s">
        <v>902</v>
      </c>
      <c r="H67" s="775" t="s">
        <v>902</v>
      </c>
      <c r="I67" s="776" t="s">
        <v>902</v>
      </c>
      <c r="J67" s="778" t="s">
        <v>902</v>
      </c>
      <c r="K67" s="748">
        <v>524.59999999999957</v>
      </c>
      <c r="L67" s="748">
        <v>1171.5</v>
      </c>
      <c r="M67" s="748" t="s">
        <v>902</v>
      </c>
      <c r="N67" s="779" t="s">
        <v>902</v>
      </c>
      <c r="O67" s="753">
        <v>1696.0999999999995</v>
      </c>
      <c r="P67" s="733"/>
    </row>
    <row r="68" spans="1:16" ht="19.5" customHeight="1" x14ac:dyDescent="0.25">
      <c r="A68" s="733"/>
      <c r="B68" s="745">
        <v>62</v>
      </c>
      <c r="C68" s="746" t="s">
        <v>132</v>
      </c>
      <c r="D68" s="775" t="s">
        <v>902</v>
      </c>
      <c r="E68" s="748" t="s">
        <v>902</v>
      </c>
      <c r="F68" s="755" t="s">
        <v>902</v>
      </c>
      <c r="G68" s="756" t="s">
        <v>902</v>
      </c>
      <c r="H68" s="775" t="s">
        <v>902</v>
      </c>
      <c r="I68" s="776" t="s">
        <v>902</v>
      </c>
      <c r="J68" s="778" t="s">
        <v>902</v>
      </c>
      <c r="K68" s="748" t="s">
        <v>902</v>
      </c>
      <c r="L68" s="748" t="s">
        <v>902</v>
      </c>
      <c r="M68" s="748" t="s">
        <v>902</v>
      </c>
      <c r="N68" s="779" t="s">
        <v>902</v>
      </c>
      <c r="O68" s="753">
        <v>0</v>
      </c>
      <c r="P68" s="733"/>
    </row>
    <row r="69" spans="1:16" ht="19.5" customHeight="1" x14ac:dyDescent="0.25">
      <c r="A69" s="733"/>
      <c r="B69" s="745">
        <v>63</v>
      </c>
      <c r="C69" s="746" t="s">
        <v>134</v>
      </c>
      <c r="D69" s="775">
        <v>3.799999999999998</v>
      </c>
      <c r="E69" s="748" t="s">
        <v>902</v>
      </c>
      <c r="F69" s="755" t="s">
        <v>902</v>
      </c>
      <c r="G69" s="756" t="s">
        <v>902</v>
      </c>
      <c r="H69" s="775" t="s">
        <v>902</v>
      </c>
      <c r="I69" s="776" t="s">
        <v>902</v>
      </c>
      <c r="J69" s="778" t="s">
        <v>902</v>
      </c>
      <c r="K69" s="748">
        <v>3.799999999999998</v>
      </c>
      <c r="L69" s="748" t="s">
        <v>902</v>
      </c>
      <c r="M69" s="748" t="s">
        <v>902</v>
      </c>
      <c r="N69" s="779" t="s">
        <v>902</v>
      </c>
      <c r="O69" s="753">
        <v>3.799999999999998</v>
      </c>
      <c r="P69" s="733"/>
    </row>
    <row r="70" spans="1:16" ht="19.5" customHeight="1" x14ac:dyDescent="0.25">
      <c r="A70" s="733"/>
      <c r="B70" s="745">
        <v>64</v>
      </c>
      <c r="C70" s="746" t="s">
        <v>136</v>
      </c>
      <c r="D70" s="775" t="s">
        <v>902</v>
      </c>
      <c r="E70" s="748" t="s">
        <v>902</v>
      </c>
      <c r="F70" s="755">
        <v>16</v>
      </c>
      <c r="G70" s="756" t="s">
        <v>902</v>
      </c>
      <c r="H70" s="775" t="s">
        <v>902</v>
      </c>
      <c r="I70" s="776" t="s">
        <v>902</v>
      </c>
      <c r="J70" s="778" t="s">
        <v>902</v>
      </c>
      <c r="K70" s="748" t="s">
        <v>902</v>
      </c>
      <c r="L70" s="748" t="s">
        <v>902</v>
      </c>
      <c r="M70" s="748">
        <v>16</v>
      </c>
      <c r="N70" s="779" t="s">
        <v>902</v>
      </c>
      <c r="O70" s="753">
        <v>16</v>
      </c>
      <c r="P70" s="733"/>
    </row>
    <row r="71" spans="1:16" ht="19.5" customHeight="1" x14ac:dyDescent="0.25">
      <c r="A71" s="733"/>
      <c r="B71" s="745">
        <v>65</v>
      </c>
      <c r="C71" s="746" t="s">
        <v>138</v>
      </c>
      <c r="D71" s="775">
        <v>351.46100000000013</v>
      </c>
      <c r="E71" s="748" t="s">
        <v>902</v>
      </c>
      <c r="F71" s="755" t="s">
        <v>902</v>
      </c>
      <c r="G71" s="756" t="s">
        <v>902</v>
      </c>
      <c r="H71" s="775" t="s">
        <v>902</v>
      </c>
      <c r="I71" s="776" t="s">
        <v>902</v>
      </c>
      <c r="J71" s="778" t="s">
        <v>902</v>
      </c>
      <c r="K71" s="748">
        <v>351.46100000000013</v>
      </c>
      <c r="L71" s="748" t="s">
        <v>902</v>
      </c>
      <c r="M71" s="748" t="s">
        <v>902</v>
      </c>
      <c r="N71" s="779" t="s">
        <v>902</v>
      </c>
      <c r="O71" s="753">
        <v>351.46100000000013</v>
      </c>
      <c r="P71" s="733"/>
    </row>
    <row r="72" spans="1:16" ht="19.5" customHeight="1" x14ac:dyDescent="0.25">
      <c r="A72" s="733"/>
      <c r="B72" s="745">
        <v>66</v>
      </c>
      <c r="C72" s="746" t="s">
        <v>140</v>
      </c>
      <c r="D72" s="775" t="s">
        <v>902</v>
      </c>
      <c r="E72" s="748" t="s">
        <v>902</v>
      </c>
      <c r="F72" s="755">
        <v>20</v>
      </c>
      <c r="G72" s="756" t="s">
        <v>902</v>
      </c>
      <c r="H72" s="775" t="s">
        <v>902</v>
      </c>
      <c r="I72" s="776" t="s">
        <v>902</v>
      </c>
      <c r="J72" s="778" t="s">
        <v>902</v>
      </c>
      <c r="K72" s="748" t="s">
        <v>902</v>
      </c>
      <c r="L72" s="748" t="s">
        <v>902</v>
      </c>
      <c r="M72" s="748">
        <v>20</v>
      </c>
      <c r="N72" s="779" t="s">
        <v>902</v>
      </c>
      <c r="O72" s="753">
        <v>20</v>
      </c>
      <c r="P72" s="733"/>
    </row>
    <row r="73" spans="1:16" ht="19.5" customHeight="1" x14ac:dyDescent="0.25">
      <c r="A73" s="733"/>
      <c r="B73" s="745">
        <v>67</v>
      </c>
      <c r="C73" s="746" t="s">
        <v>142</v>
      </c>
      <c r="D73" s="775" t="s">
        <v>902</v>
      </c>
      <c r="E73" s="748" t="s">
        <v>902</v>
      </c>
      <c r="F73" s="755" t="s">
        <v>902</v>
      </c>
      <c r="G73" s="756">
        <v>32.100000000000009</v>
      </c>
      <c r="H73" s="775" t="s">
        <v>902</v>
      </c>
      <c r="I73" s="776" t="s">
        <v>902</v>
      </c>
      <c r="J73" s="778" t="s">
        <v>902</v>
      </c>
      <c r="K73" s="748" t="s">
        <v>902</v>
      </c>
      <c r="L73" s="748" t="s">
        <v>902</v>
      </c>
      <c r="M73" s="748" t="s">
        <v>902</v>
      </c>
      <c r="N73" s="779">
        <v>32.100000000000009</v>
      </c>
      <c r="O73" s="753">
        <v>32.100000000000009</v>
      </c>
      <c r="P73" s="733"/>
    </row>
    <row r="74" spans="1:16" ht="19.5" customHeight="1" x14ac:dyDescent="0.25">
      <c r="A74" s="733"/>
      <c r="B74" s="745">
        <v>68</v>
      </c>
      <c r="C74" s="746" t="s">
        <v>144</v>
      </c>
      <c r="D74" s="775" t="s">
        <v>902</v>
      </c>
      <c r="E74" s="748" t="s">
        <v>902</v>
      </c>
      <c r="F74" s="755" t="s">
        <v>902</v>
      </c>
      <c r="G74" s="756">
        <v>97.15</v>
      </c>
      <c r="H74" s="775" t="s">
        <v>902</v>
      </c>
      <c r="I74" s="776" t="s">
        <v>902</v>
      </c>
      <c r="J74" s="778" t="s">
        <v>902</v>
      </c>
      <c r="K74" s="748" t="s">
        <v>902</v>
      </c>
      <c r="L74" s="748" t="s">
        <v>902</v>
      </c>
      <c r="M74" s="748" t="s">
        <v>902</v>
      </c>
      <c r="N74" s="779">
        <v>97.15</v>
      </c>
      <c r="O74" s="753">
        <v>97.15</v>
      </c>
      <c r="P74" s="733"/>
    </row>
    <row r="75" spans="1:16" ht="19.5" customHeight="1" x14ac:dyDescent="0.25">
      <c r="A75" s="733"/>
      <c r="B75" s="745">
        <v>69</v>
      </c>
      <c r="C75" s="746" t="s">
        <v>146</v>
      </c>
      <c r="D75" s="775" t="s">
        <v>902</v>
      </c>
      <c r="E75" s="748">
        <v>10.400000000000004</v>
      </c>
      <c r="F75" s="755" t="s">
        <v>902</v>
      </c>
      <c r="G75" s="756" t="s">
        <v>902</v>
      </c>
      <c r="H75" s="775" t="s">
        <v>902</v>
      </c>
      <c r="I75" s="776" t="s">
        <v>902</v>
      </c>
      <c r="J75" s="778" t="s">
        <v>902</v>
      </c>
      <c r="K75" s="748" t="s">
        <v>902</v>
      </c>
      <c r="L75" s="748">
        <v>10.400000000000004</v>
      </c>
      <c r="M75" s="748" t="s">
        <v>902</v>
      </c>
      <c r="N75" s="779" t="s">
        <v>902</v>
      </c>
      <c r="O75" s="753">
        <v>10.400000000000004</v>
      </c>
      <c r="P75" s="733"/>
    </row>
    <row r="76" spans="1:16" ht="19.5" customHeight="1" x14ac:dyDescent="0.25">
      <c r="A76" s="733"/>
      <c r="B76" s="745">
        <v>70</v>
      </c>
      <c r="C76" s="746" t="s">
        <v>148</v>
      </c>
      <c r="D76" s="775" t="s">
        <v>902</v>
      </c>
      <c r="E76" s="748">
        <v>235.63000000000011</v>
      </c>
      <c r="F76" s="755" t="s">
        <v>902</v>
      </c>
      <c r="G76" s="756" t="s">
        <v>902</v>
      </c>
      <c r="H76" s="775" t="s">
        <v>902</v>
      </c>
      <c r="I76" s="776" t="s">
        <v>902</v>
      </c>
      <c r="J76" s="778" t="s">
        <v>902</v>
      </c>
      <c r="K76" s="748" t="s">
        <v>902</v>
      </c>
      <c r="L76" s="748">
        <v>235.63000000000011</v>
      </c>
      <c r="M76" s="748" t="s">
        <v>902</v>
      </c>
      <c r="N76" s="779" t="s">
        <v>902</v>
      </c>
      <c r="O76" s="753">
        <v>235.63000000000011</v>
      </c>
      <c r="P76" s="733"/>
    </row>
    <row r="77" spans="1:16" ht="19.5" customHeight="1" x14ac:dyDescent="0.25">
      <c r="A77" s="733"/>
      <c r="B77" s="745">
        <v>71</v>
      </c>
      <c r="C77" s="746" t="s">
        <v>150</v>
      </c>
      <c r="D77" s="775">
        <v>7.6799999999999935</v>
      </c>
      <c r="E77" s="748" t="s">
        <v>902</v>
      </c>
      <c r="F77" s="755" t="s">
        <v>902</v>
      </c>
      <c r="G77" s="756" t="s">
        <v>902</v>
      </c>
      <c r="H77" s="775">
        <v>0.6399999999999999</v>
      </c>
      <c r="I77" s="776">
        <v>0.15000000000000002</v>
      </c>
      <c r="J77" s="778" t="s">
        <v>902</v>
      </c>
      <c r="K77" s="748">
        <v>8.3199999999999932</v>
      </c>
      <c r="L77" s="748">
        <v>0.15000000000000002</v>
      </c>
      <c r="M77" s="748" t="s">
        <v>902</v>
      </c>
      <c r="N77" s="779" t="s">
        <v>902</v>
      </c>
      <c r="O77" s="753">
        <v>8.4699999999999935</v>
      </c>
      <c r="P77" s="733"/>
    </row>
    <row r="78" spans="1:16" ht="19.5" customHeight="1" x14ac:dyDescent="0.25">
      <c r="A78" s="733"/>
      <c r="B78" s="745">
        <v>72</v>
      </c>
      <c r="C78" s="746" t="s">
        <v>152</v>
      </c>
      <c r="D78" s="775" t="s">
        <v>902</v>
      </c>
      <c r="E78" s="748">
        <v>616</v>
      </c>
      <c r="F78" s="755" t="s">
        <v>902</v>
      </c>
      <c r="G78" s="756" t="s">
        <v>902</v>
      </c>
      <c r="H78" s="775" t="s">
        <v>902</v>
      </c>
      <c r="I78" s="776" t="s">
        <v>902</v>
      </c>
      <c r="J78" s="778" t="s">
        <v>902</v>
      </c>
      <c r="K78" s="748" t="s">
        <v>902</v>
      </c>
      <c r="L78" s="748">
        <v>616</v>
      </c>
      <c r="M78" s="748" t="s">
        <v>902</v>
      </c>
      <c r="N78" s="779" t="s">
        <v>902</v>
      </c>
      <c r="O78" s="753">
        <v>616</v>
      </c>
      <c r="P78" s="733"/>
    </row>
    <row r="79" spans="1:16" ht="19.5" customHeight="1" x14ac:dyDescent="0.25">
      <c r="A79" s="733"/>
      <c r="B79" s="745">
        <v>73</v>
      </c>
      <c r="C79" s="746" t="s">
        <v>154</v>
      </c>
      <c r="D79" s="775" t="s">
        <v>902</v>
      </c>
      <c r="E79" s="748">
        <v>38.940000000000019</v>
      </c>
      <c r="F79" s="755" t="s">
        <v>902</v>
      </c>
      <c r="G79" s="756" t="s">
        <v>902</v>
      </c>
      <c r="H79" s="775" t="s">
        <v>902</v>
      </c>
      <c r="I79" s="776" t="s">
        <v>902</v>
      </c>
      <c r="J79" s="778" t="s">
        <v>902</v>
      </c>
      <c r="K79" s="748" t="s">
        <v>902</v>
      </c>
      <c r="L79" s="748">
        <v>38.940000000000019</v>
      </c>
      <c r="M79" s="748" t="s">
        <v>902</v>
      </c>
      <c r="N79" s="779" t="s">
        <v>902</v>
      </c>
      <c r="O79" s="753">
        <v>38.940000000000019</v>
      </c>
      <c r="P79" s="733"/>
    </row>
    <row r="80" spans="1:16" ht="19.5" customHeight="1" x14ac:dyDescent="0.25">
      <c r="A80" s="733"/>
      <c r="B80" s="745">
        <v>74</v>
      </c>
      <c r="C80" s="746" t="s">
        <v>156</v>
      </c>
      <c r="D80" s="775" t="s">
        <v>902</v>
      </c>
      <c r="E80" s="748">
        <v>69.087999999999994</v>
      </c>
      <c r="F80" s="755" t="s">
        <v>902</v>
      </c>
      <c r="G80" s="756" t="s">
        <v>902</v>
      </c>
      <c r="H80" s="775" t="s">
        <v>902</v>
      </c>
      <c r="I80" s="776" t="s">
        <v>902</v>
      </c>
      <c r="J80" s="778" t="s">
        <v>902</v>
      </c>
      <c r="K80" s="748" t="s">
        <v>902</v>
      </c>
      <c r="L80" s="748">
        <v>69.087999999999994</v>
      </c>
      <c r="M80" s="748" t="s">
        <v>902</v>
      </c>
      <c r="N80" s="779" t="s">
        <v>902</v>
      </c>
      <c r="O80" s="753">
        <v>69.087999999999994</v>
      </c>
      <c r="P80" s="733"/>
    </row>
    <row r="81" spans="1:16" ht="19.5" customHeight="1" x14ac:dyDescent="0.25">
      <c r="A81" s="733"/>
      <c r="B81" s="745">
        <v>75</v>
      </c>
      <c r="C81" s="746" t="s">
        <v>158</v>
      </c>
      <c r="D81" s="775">
        <v>59.199999999999939</v>
      </c>
      <c r="E81" s="748" t="s">
        <v>902</v>
      </c>
      <c r="F81" s="755" t="s">
        <v>902</v>
      </c>
      <c r="G81" s="756" t="s">
        <v>902</v>
      </c>
      <c r="H81" s="775" t="s">
        <v>902</v>
      </c>
      <c r="I81" s="776" t="s">
        <v>902</v>
      </c>
      <c r="J81" s="778" t="s">
        <v>902</v>
      </c>
      <c r="K81" s="748">
        <v>59.199999999999939</v>
      </c>
      <c r="L81" s="748" t="s">
        <v>902</v>
      </c>
      <c r="M81" s="748" t="s">
        <v>902</v>
      </c>
      <c r="N81" s="779" t="s">
        <v>902</v>
      </c>
      <c r="O81" s="753">
        <v>59.199999999999939</v>
      </c>
      <c r="P81" s="733"/>
    </row>
    <row r="82" spans="1:16" ht="19.5" customHeight="1" x14ac:dyDescent="0.25">
      <c r="A82" s="733"/>
      <c r="B82" s="745">
        <v>76</v>
      </c>
      <c r="C82" s="746" t="s">
        <v>160</v>
      </c>
      <c r="D82" s="775">
        <v>3.1059999999999977</v>
      </c>
      <c r="E82" s="748">
        <v>3.7920000000000007</v>
      </c>
      <c r="F82" s="755" t="s">
        <v>902</v>
      </c>
      <c r="G82" s="756" t="s">
        <v>902</v>
      </c>
      <c r="H82" s="775" t="s">
        <v>902</v>
      </c>
      <c r="I82" s="776">
        <v>1.6300000000000003</v>
      </c>
      <c r="J82" s="778" t="s">
        <v>902</v>
      </c>
      <c r="K82" s="748">
        <v>3.1059999999999977</v>
      </c>
      <c r="L82" s="748">
        <v>5.4220000000000006</v>
      </c>
      <c r="M82" s="748" t="s">
        <v>902</v>
      </c>
      <c r="N82" s="779" t="s">
        <v>902</v>
      </c>
      <c r="O82" s="753">
        <v>8.5279999999999987</v>
      </c>
      <c r="P82" s="733"/>
    </row>
    <row r="83" spans="1:16" ht="19.5" customHeight="1" x14ac:dyDescent="0.25">
      <c r="A83" s="733"/>
      <c r="B83" s="745">
        <v>77</v>
      </c>
      <c r="C83" s="746" t="s">
        <v>162</v>
      </c>
      <c r="D83" s="775" t="s">
        <v>902</v>
      </c>
      <c r="E83" s="748">
        <v>201.50000000000006</v>
      </c>
      <c r="F83" s="755" t="s">
        <v>902</v>
      </c>
      <c r="G83" s="756" t="s">
        <v>902</v>
      </c>
      <c r="H83" s="775" t="s">
        <v>902</v>
      </c>
      <c r="I83" s="776" t="s">
        <v>902</v>
      </c>
      <c r="J83" s="778" t="s">
        <v>902</v>
      </c>
      <c r="K83" s="748" t="s">
        <v>902</v>
      </c>
      <c r="L83" s="748">
        <v>201.50000000000006</v>
      </c>
      <c r="M83" s="748" t="s">
        <v>902</v>
      </c>
      <c r="N83" s="779" t="s">
        <v>902</v>
      </c>
      <c r="O83" s="753">
        <v>201.50000000000006</v>
      </c>
      <c r="P83" s="733"/>
    </row>
    <row r="84" spans="1:16" ht="19.5" customHeight="1" x14ac:dyDescent="0.25">
      <c r="A84" s="781"/>
      <c r="B84" s="745">
        <v>78</v>
      </c>
      <c r="C84" s="746" t="s">
        <v>164</v>
      </c>
      <c r="D84" s="775">
        <v>441.54900000000004</v>
      </c>
      <c r="E84" s="748" t="s">
        <v>902</v>
      </c>
      <c r="F84" s="755" t="s">
        <v>902</v>
      </c>
      <c r="G84" s="756" t="s">
        <v>902</v>
      </c>
      <c r="H84" s="775" t="s">
        <v>902</v>
      </c>
      <c r="I84" s="776" t="s">
        <v>902</v>
      </c>
      <c r="J84" s="778" t="s">
        <v>902</v>
      </c>
      <c r="K84" s="748">
        <v>441.54900000000004</v>
      </c>
      <c r="L84" s="748" t="s">
        <v>902</v>
      </c>
      <c r="M84" s="748" t="s">
        <v>902</v>
      </c>
      <c r="N84" s="779" t="s">
        <v>902</v>
      </c>
      <c r="O84" s="753">
        <v>441.54900000000004</v>
      </c>
      <c r="P84" s="781"/>
    </row>
    <row r="85" spans="1:16" ht="19.5" customHeight="1" x14ac:dyDescent="0.25">
      <c r="A85" s="781"/>
      <c r="B85" s="745">
        <v>79</v>
      </c>
      <c r="C85" s="746" t="s">
        <v>166</v>
      </c>
      <c r="D85" s="775" t="s">
        <v>902</v>
      </c>
      <c r="E85" s="748" t="s">
        <v>902</v>
      </c>
      <c r="F85" s="755">
        <v>20</v>
      </c>
      <c r="G85" s="756" t="s">
        <v>902</v>
      </c>
      <c r="H85" s="775" t="s">
        <v>902</v>
      </c>
      <c r="I85" s="776" t="s">
        <v>902</v>
      </c>
      <c r="J85" s="778" t="s">
        <v>902</v>
      </c>
      <c r="K85" s="748" t="s">
        <v>902</v>
      </c>
      <c r="L85" s="748" t="s">
        <v>902</v>
      </c>
      <c r="M85" s="748">
        <v>20</v>
      </c>
      <c r="N85" s="779" t="s">
        <v>902</v>
      </c>
      <c r="O85" s="753">
        <v>20</v>
      </c>
      <c r="P85" s="781"/>
    </row>
    <row r="86" spans="1:16" ht="19.5" customHeight="1" x14ac:dyDescent="0.25">
      <c r="A86" s="782"/>
      <c r="B86" s="745">
        <v>80</v>
      </c>
      <c r="C86" s="746" t="s">
        <v>168</v>
      </c>
      <c r="D86" s="775" t="s">
        <v>902</v>
      </c>
      <c r="E86" s="748">
        <v>300</v>
      </c>
      <c r="F86" s="755" t="s">
        <v>902</v>
      </c>
      <c r="G86" s="756" t="s">
        <v>902</v>
      </c>
      <c r="H86" s="775" t="s">
        <v>902</v>
      </c>
      <c r="I86" s="776" t="s">
        <v>902</v>
      </c>
      <c r="J86" s="778" t="s">
        <v>902</v>
      </c>
      <c r="K86" s="748" t="s">
        <v>902</v>
      </c>
      <c r="L86" s="748">
        <v>300</v>
      </c>
      <c r="M86" s="748" t="s">
        <v>902</v>
      </c>
      <c r="N86" s="779" t="s">
        <v>902</v>
      </c>
      <c r="O86" s="753">
        <v>300</v>
      </c>
      <c r="P86" s="781"/>
    </row>
    <row r="87" spans="1:16" ht="19.5" customHeight="1" x14ac:dyDescent="0.25">
      <c r="A87" s="782"/>
      <c r="B87" s="745">
        <v>81</v>
      </c>
      <c r="C87" s="746" t="s">
        <v>170</v>
      </c>
      <c r="D87" s="775" t="s">
        <v>902</v>
      </c>
      <c r="E87" s="748">
        <v>202.63999999999993</v>
      </c>
      <c r="F87" s="755" t="s">
        <v>902</v>
      </c>
      <c r="G87" s="756" t="s">
        <v>902</v>
      </c>
      <c r="H87" s="775" t="s">
        <v>902</v>
      </c>
      <c r="I87" s="776" t="s">
        <v>902</v>
      </c>
      <c r="J87" s="778" t="s">
        <v>902</v>
      </c>
      <c r="K87" s="748" t="s">
        <v>902</v>
      </c>
      <c r="L87" s="748">
        <v>202.63999999999993</v>
      </c>
      <c r="M87" s="748" t="s">
        <v>902</v>
      </c>
      <c r="N87" s="779" t="s">
        <v>902</v>
      </c>
      <c r="O87" s="753">
        <v>202.63999999999993</v>
      </c>
      <c r="P87" s="781"/>
    </row>
    <row r="88" spans="1:16" ht="19.5" customHeight="1" thickBot="1" x14ac:dyDescent="0.3">
      <c r="A88" s="782"/>
      <c r="B88" s="745">
        <v>82</v>
      </c>
      <c r="C88" s="746" t="s">
        <v>1064</v>
      </c>
      <c r="D88" s="775" t="s">
        <v>902</v>
      </c>
      <c r="E88" s="748" t="s">
        <v>902</v>
      </c>
      <c r="F88" s="755" t="s">
        <v>902</v>
      </c>
      <c r="G88" s="756" t="s">
        <v>902</v>
      </c>
      <c r="H88" s="775">
        <v>7.6639999999999979</v>
      </c>
      <c r="I88" s="776">
        <v>14.180000000000003</v>
      </c>
      <c r="J88" s="778">
        <v>0.7</v>
      </c>
      <c r="K88" s="748">
        <v>7.6639999999999979</v>
      </c>
      <c r="L88" s="748">
        <v>14.180000000000003</v>
      </c>
      <c r="M88" s="748" t="s">
        <v>902</v>
      </c>
      <c r="N88" s="779">
        <v>0.7</v>
      </c>
      <c r="O88" s="753">
        <v>22.544</v>
      </c>
      <c r="P88" s="781"/>
    </row>
    <row r="89" spans="1:16" ht="17.25" customHeight="1" thickTop="1" x14ac:dyDescent="0.25">
      <c r="A89" s="782"/>
      <c r="B89" s="1993" t="s">
        <v>1065</v>
      </c>
      <c r="C89" s="1994"/>
      <c r="D89" s="783">
        <v>5204.2999999999993</v>
      </c>
      <c r="E89" s="784">
        <v>7555.1180000000004</v>
      </c>
      <c r="F89" s="784">
        <v>284.48400000000004</v>
      </c>
      <c r="G89" s="785">
        <v>371.55000000000007</v>
      </c>
      <c r="H89" s="786">
        <v>28.161999999999999</v>
      </c>
      <c r="I89" s="784">
        <v>205.61599999999996</v>
      </c>
      <c r="J89" s="787">
        <v>0.7</v>
      </c>
      <c r="K89" s="786">
        <v>5232.4619999999977</v>
      </c>
      <c r="L89" s="784">
        <v>7760.7339999999995</v>
      </c>
      <c r="M89" s="784">
        <v>284.48400000000004</v>
      </c>
      <c r="N89" s="788">
        <v>372.25000000000006</v>
      </c>
      <c r="O89" s="789">
        <v>13649.929999999998</v>
      </c>
      <c r="P89" s="781"/>
    </row>
    <row r="90" spans="1:16" ht="17.25" customHeight="1" x14ac:dyDescent="0.25">
      <c r="A90" s="782"/>
      <c r="B90" s="1995"/>
      <c r="C90" s="1996"/>
      <c r="D90" s="1997">
        <v>13415.451999999999</v>
      </c>
      <c r="E90" s="1998"/>
      <c r="F90" s="1998"/>
      <c r="G90" s="1999"/>
      <c r="H90" s="1997">
        <v>234.47799999999995</v>
      </c>
      <c r="I90" s="1998"/>
      <c r="J90" s="1999"/>
      <c r="K90" s="1997">
        <v>13649.929999999997</v>
      </c>
      <c r="L90" s="1998"/>
      <c r="M90" s="1998"/>
      <c r="N90" s="2000"/>
      <c r="O90" s="790"/>
      <c r="P90" s="781"/>
    </row>
    <row r="91" spans="1:16" ht="17.25" customHeight="1" x14ac:dyDescent="0.25">
      <c r="A91" s="782"/>
      <c r="B91" s="781" t="s">
        <v>1066</v>
      </c>
      <c r="C91" s="781"/>
      <c r="D91" s="781"/>
      <c r="E91" s="781"/>
      <c r="F91" s="781"/>
      <c r="G91" s="781"/>
      <c r="H91" s="781"/>
      <c r="I91" s="781"/>
      <c r="J91" s="791"/>
      <c r="K91" s="781"/>
      <c r="L91" s="781"/>
      <c r="M91" s="781"/>
      <c r="N91" s="781"/>
      <c r="O91" s="781"/>
      <c r="P91" s="781"/>
    </row>
    <row r="92" spans="1:16" x14ac:dyDescent="0.25">
      <c r="A92" s="782"/>
      <c r="B92" s="29" t="s">
        <v>174</v>
      </c>
      <c r="C92" s="792"/>
      <c r="D92" s="793"/>
      <c r="E92" s="793"/>
      <c r="F92" s="793"/>
      <c r="G92" s="793"/>
      <c r="H92" s="793"/>
      <c r="I92" s="794"/>
      <c r="J92" s="794"/>
      <c r="K92" s="793"/>
      <c r="L92" s="794"/>
      <c r="M92" s="794"/>
      <c r="N92" s="794"/>
      <c r="O92" s="795"/>
      <c r="P92" s="781"/>
    </row>
    <row r="93" spans="1:16" x14ac:dyDescent="0.25">
      <c r="A93" s="781"/>
      <c r="B93" s="29"/>
      <c r="C93" s="792"/>
      <c r="D93" s="793"/>
      <c r="E93" s="793"/>
      <c r="F93" s="793"/>
      <c r="G93" s="793"/>
      <c r="H93" s="793"/>
      <c r="I93" s="794"/>
      <c r="J93" s="794"/>
      <c r="K93" s="793"/>
      <c r="L93" s="794"/>
      <c r="M93" s="794"/>
      <c r="N93" s="794"/>
      <c r="O93" s="795"/>
      <c r="P93" s="781"/>
    </row>
  </sheetData>
  <mergeCells count="9">
    <mergeCell ref="B89:C90"/>
    <mergeCell ref="D90:G90"/>
    <mergeCell ref="H90:J90"/>
    <mergeCell ref="K90:N90"/>
    <mergeCell ref="B5:B6"/>
    <mergeCell ref="C5:C6"/>
    <mergeCell ref="D5:G5"/>
    <mergeCell ref="H5:J5"/>
    <mergeCell ref="K5:N5"/>
  </mergeCells>
  <pageMargins left="0.78740157480314965" right="0.59055118110236227" top="0.78740157480314965" bottom="0.39370078740157483" header="0.51181102362204722" footer="0.39370078740157483"/>
  <pageSetup paperSize="9" scale="4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4"/>
  <sheetViews>
    <sheetView view="pageBreakPreview" zoomScaleNormal="10" zoomScaleSheetLayoutView="100" workbookViewId="0">
      <selection activeCell="S22" sqref="S22"/>
    </sheetView>
  </sheetViews>
  <sheetFormatPr baseColWidth="10" defaultRowHeight="15" x14ac:dyDescent="0.25"/>
  <cols>
    <col min="1" max="6" width="13" style="797" customWidth="1"/>
    <col min="7" max="7" width="7.5703125" style="797" customWidth="1"/>
    <col min="8" max="9" width="13" style="797" customWidth="1"/>
    <col min="10" max="10" width="11.42578125" style="797" customWidth="1"/>
    <col min="11" max="11" width="12.140625" style="797" customWidth="1"/>
    <col min="12" max="12" width="11" style="797" customWidth="1"/>
    <col min="13" max="13" width="13" style="797" customWidth="1"/>
    <col min="14" max="14" width="6.5703125" style="1703" customWidth="1"/>
    <col min="15" max="15" width="6.140625" style="1709" customWidth="1"/>
    <col min="16" max="16" width="24" style="1709" bestFit="1" customWidth="1"/>
    <col min="17" max="17" width="13.42578125" style="1709" customWidth="1"/>
    <col min="18" max="18" width="13.28515625" style="1709" bestFit="1" customWidth="1"/>
    <col min="19" max="19" width="11.85546875" style="1709" customWidth="1"/>
    <col min="20" max="20" width="17.5703125" style="1709" customWidth="1"/>
    <col min="21" max="21" width="22.140625" style="1709" bestFit="1" customWidth="1"/>
    <col min="22" max="22" width="11.42578125" style="1709"/>
    <col min="23" max="23" width="17.5703125" style="1710" bestFit="1" customWidth="1"/>
    <col min="24" max="24" width="22.140625" bestFit="1" customWidth="1"/>
    <col min="27" max="27" width="17.5703125" customWidth="1"/>
    <col min="28" max="28" width="22.140625" bestFit="1" customWidth="1"/>
  </cols>
  <sheetData>
    <row r="1" spans="1:22" ht="15" customHeight="1" x14ac:dyDescent="0.25">
      <c r="A1" s="796"/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</row>
    <row r="2" spans="1:22" x14ac:dyDescent="0.25">
      <c r="A2" s="796"/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T2" s="1710" t="s">
        <v>950</v>
      </c>
      <c r="U2" s="1710" t="s">
        <v>334</v>
      </c>
      <c r="V2" s="1711"/>
    </row>
    <row r="3" spans="1:22" ht="15" customHeight="1" x14ac:dyDescent="0.25">
      <c r="A3" s="798"/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T3" s="1710" t="s">
        <v>6</v>
      </c>
      <c r="U3" s="1710" t="s">
        <v>948</v>
      </c>
      <c r="V3" s="1710"/>
    </row>
    <row r="4" spans="1:22" ht="15" customHeight="1" x14ac:dyDescent="0.25">
      <c r="A4" s="798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T4" s="1710" t="s">
        <v>1060</v>
      </c>
      <c r="U4" s="1710" t="s">
        <v>334</v>
      </c>
      <c r="V4" s="1710"/>
    </row>
    <row r="5" spans="1:22" ht="15" customHeight="1" x14ac:dyDescent="0.25">
      <c r="A5" s="798"/>
      <c r="B5" s="796"/>
      <c r="C5" s="796"/>
      <c r="D5" s="796"/>
      <c r="E5" s="796"/>
      <c r="F5" s="796"/>
      <c r="G5" s="796"/>
      <c r="H5" s="796"/>
      <c r="I5" s="796"/>
      <c r="J5" s="796"/>
      <c r="K5" s="796"/>
      <c r="L5" s="796"/>
      <c r="M5" s="796"/>
      <c r="P5" s="1712" t="s">
        <v>1053</v>
      </c>
      <c r="T5" s="1710"/>
      <c r="U5" s="1710"/>
      <c r="V5" s="1710"/>
    </row>
    <row r="6" spans="1:22" ht="15" customHeight="1" x14ac:dyDescent="0.25">
      <c r="A6" s="798"/>
      <c r="B6" s="796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P6" s="1709" t="s">
        <v>11</v>
      </c>
      <c r="Q6" s="1709" t="s">
        <v>1067</v>
      </c>
      <c r="R6" s="1713" t="s">
        <v>1068</v>
      </c>
      <c r="T6" s="1710" t="s">
        <v>357</v>
      </c>
      <c r="U6" s="1710" t="s">
        <v>1050</v>
      </c>
      <c r="V6" s="1710"/>
    </row>
    <row r="7" spans="1:22" ht="15" customHeight="1" x14ac:dyDescent="0.25">
      <c r="A7" s="798"/>
      <c r="B7" s="796"/>
      <c r="C7" s="796"/>
      <c r="D7" s="796"/>
      <c r="E7" s="796"/>
      <c r="F7" s="796"/>
      <c r="G7" s="796"/>
      <c r="H7" s="796"/>
      <c r="I7" s="796"/>
      <c r="J7" s="796"/>
      <c r="K7" s="796"/>
      <c r="L7" s="796"/>
      <c r="M7" s="796"/>
      <c r="P7" s="1709" t="s">
        <v>103</v>
      </c>
      <c r="Q7" s="1714">
        <v>2670.5000000000005</v>
      </c>
      <c r="R7" s="1715">
        <v>0.19564202893348165</v>
      </c>
      <c r="T7" s="1716" t="s">
        <v>103</v>
      </c>
      <c r="U7" s="1717">
        <v>2670.5000000000005</v>
      </c>
      <c r="V7" s="1710"/>
    </row>
    <row r="8" spans="1:22" x14ac:dyDescent="0.25">
      <c r="A8" s="798"/>
      <c r="B8" s="796"/>
      <c r="C8" s="796"/>
      <c r="D8" s="796"/>
      <c r="E8" s="796"/>
      <c r="F8" s="796"/>
      <c r="G8" s="796"/>
      <c r="H8" s="796"/>
      <c r="I8" s="796"/>
      <c r="J8" s="796"/>
      <c r="K8" s="796"/>
      <c r="L8" s="796"/>
      <c r="M8" s="796"/>
      <c r="P8" s="1709" t="s">
        <v>131</v>
      </c>
      <c r="Q8" s="1714">
        <v>1696.1</v>
      </c>
      <c r="R8" s="1715">
        <v>0.12425704747203824</v>
      </c>
      <c r="T8" s="1716" t="s">
        <v>131</v>
      </c>
      <c r="U8" s="1717">
        <v>1696.1</v>
      </c>
      <c r="V8" s="1718"/>
    </row>
    <row r="9" spans="1:22" x14ac:dyDescent="0.25">
      <c r="A9" s="798"/>
      <c r="B9" s="796"/>
      <c r="C9" s="796"/>
      <c r="D9" s="796"/>
      <c r="E9" s="796"/>
      <c r="F9" s="796"/>
      <c r="G9" s="796"/>
      <c r="H9" s="796"/>
      <c r="I9" s="796"/>
      <c r="J9" s="796"/>
      <c r="K9" s="796"/>
      <c r="L9" s="796"/>
      <c r="M9" s="796"/>
      <c r="P9" s="1709" t="s">
        <v>95</v>
      </c>
      <c r="Q9" s="1714">
        <v>1539.251</v>
      </c>
      <c r="R9" s="1715">
        <v>0.11276621931394513</v>
      </c>
      <c r="T9" s="1716" t="s">
        <v>95</v>
      </c>
      <c r="U9" s="1717">
        <v>1539.251</v>
      </c>
    </row>
    <row r="10" spans="1:22" x14ac:dyDescent="0.25">
      <c r="A10" s="798"/>
      <c r="B10" s="796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P10" s="1709" t="s">
        <v>63</v>
      </c>
      <c r="Q10" s="1714">
        <v>1027.04</v>
      </c>
      <c r="R10" s="1715">
        <v>7.5241411494417876E-2</v>
      </c>
      <c r="T10" s="1716" t="s">
        <v>63</v>
      </c>
      <c r="U10" s="1717">
        <v>1027.04</v>
      </c>
    </row>
    <row r="11" spans="1:22" x14ac:dyDescent="0.25">
      <c r="A11" s="798"/>
      <c r="B11" s="796"/>
      <c r="C11" s="796"/>
      <c r="D11" s="796"/>
      <c r="E11" s="796"/>
      <c r="F11" s="796"/>
      <c r="G11" s="796"/>
      <c r="H11" s="796"/>
      <c r="I11" s="796"/>
      <c r="J11" s="796"/>
      <c r="K11" s="796"/>
      <c r="L11" s="796"/>
      <c r="M11" s="796"/>
      <c r="P11" s="1709" t="s">
        <v>153</v>
      </c>
      <c r="Q11" s="1714">
        <v>616</v>
      </c>
      <c r="R11" s="1715">
        <v>4.512843655608488E-2</v>
      </c>
      <c r="T11" s="1716" t="s">
        <v>153</v>
      </c>
      <c r="U11" s="1717">
        <v>616</v>
      </c>
    </row>
    <row r="12" spans="1:22" x14ac:dyDescent="0.25">
      <c r="A12" s="798"/>
      <c r="B12" s="796"/>
      <c r="C12" s="796"/>
      <c r="D12" s="796"/>
      <c r="E12" s="796"/>
      <c r="F12" s="796"/>
      <c r="G12" s="796"/>
      <c r="H12" s="796"/>
      <c r="I12" s="796"/>
      <c r="J12" s="796"/>
      <c r="K12" s="796"/>
      <c r="L12" s="796"/>
      <c r="M12" s="796"/>
      <c r="P12" s="1709" t="s">
        <v>105</v>
      </c>
      <c r="Q12" s="1714">
        <v>578.79999999999995</v>
      </c>
      <c r="R12" s="1715">
        <v>4.2403147854970659E-2</v>
      </c>
      <c r="T12" s="1716" t="s">
        <v>105</v>
      </c>
      <c r="U12" s="1717">
        <v>578.79999999999995</v>
      </c>
    </row>
    <row r="13" spans="1:22" x14ac:dyDescent="0.25">
      <c r="A13" s="798"/>
      <c r="B13" s="796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P13" s="1719" t="s">
        <v>1069</v>
      </c>
      <c r="Q13" s="1714">
        <v>5522.2390000000069</v>
      </c>
      <c r="R13" s="1715">
        <v>0.40456170837506156</v>
      </c>
      <c r="T13" s="1716" t="s">
        <v>173</v>
      </c>
      <c r="U13" s="1717">
        <v>8127.6910000000007</v>
      </c>
    </row>
    <row r="14" spans="1:22" x14ac:dyDescent="0.25">
      <c r="A14" s="798"/>
      <c r="B14" s="796"/>
      <c r="C14" s="796"/>
      <c r="D14" s="796"/>
      <c r="E14" s="796"/>
      <c r="F14" s="796"/>
      <c r="G14" s="796"/>
      <c r="H14" s="796"/>
      <c r="I14" s="796"/>
      <c r="J14" s="796"/>
      <c r="K14" s="796"/>
      <c r="L14" s="796"/>
      <c r="M14" s="796"/>
      <c r="P14" s="1719" t="s">
        <v>1053</v>
      </c>
      <c r="Q14" s="1714">
        <v>13649.930000000008</v>
      </c>
      <c r="R14" s="1715">
        <v>1</v>
      </c>
      <c r="S14" s="1720"/>
      <c r="T14" s="1710"/>
      <c r="U14" s="1710"/>
    </row>
    <row r="15" spans="1:22" ht="15" customHeight="1" x14ac:dyDescent="0.25">
      <c r="A15" s="798"/>
      <c r="B15" s="796"/>
      <c r="C15" s="796"/>
      <c r="D15" s="796"/>
      <c r="E15" s="796"/>
      <c r="F15" s="796"/>
      <c r="G15" s="796"/>
      <c r="H15" s="796"/>
      <c r="I15" s="796"/>
      <c r="J15" s="796"/>
      <c r="K15" s="796"/>
      <c r="L15" s="796"/>
      <c r="M15" s="796"/>
      <c r="Q15" s="1720"/>
      <c r="T15" s="1710"/>
      <c r="U15" s="1710"/>
    </row>
    <row r="16" spans="1:22" ht="15" customHeight="1" x14ac:dyDescent="0.25">
      <c r="A16" s="798"/>
      <c r="B16" s="796"/>
      <c r="C16" s="796"/>
      <c r="D16" s="796"/>
      <c r="E16" s="796"/>
      <c r="F16" s="796"/>
      <c r="G16" s="796"/>
      <c r="H16" s="796"/>
      <c r="I16" s="796"/>
      <c r="J16" s="796"/>
      <c r="K16" s="796"/>
      <c r="L16" s="796"/>
      <c r="M16" s="796"/>
      <c r="Q16" s="1721"/>
      <c r="T16" s="1710"/>
      <c r="U16" s="1710"/>
    </row>
    <row r="17" spans="1:21" ht="15" customHeight="1" x14ac:dyDescent="0.25">
      <c r="A17" s="798"/>
      <c r="B17" s="796"/>
      <c r="C17" s="796"/>
      <c r="D17" s="796"/>
      <c r="E17" s="796"/>
      <c r="F17" s="796"/>
      <c r="G17" s="796"/>
      <c r="H17" s="796"/>
      <c r="I17" s="796"/>
      <c r="J17" s="796"/>
      <c r="K17" s="796"/>
      <c r="L17" s="796"/>
      <c r="M17" s="796"/>
      <c r="Q17" s="1720"/>
      <c r="T17" s="1710"/>
      <c r="U17" s="1710"/>
    </row>
    <row r="18" spans="1:21" ht="15" customHeight="1" x14ac:dyDescent="0.25">
      <c r="A18" s="798"/>
      <c r="B18" s="796"/>
      <c r="C18" s="796"/>
      <c r="D18" s="796"/>
      <c r="E18" s="796"/>
      <c r="F18" s="796"/>
      <c r="G18" s="796"/>
      <c r="H18" s="796"/>
      <c r="I18" s="796"/>
      <c r="J18" s="796"/>
      <c r="K18" s="796"/>
      <c r="L18" s="796"/>
      <c r="M18" s="796"/>
      <c r="T18" s="1710"/>
      <c r="U18" s="1710"/>
    </row>
    <row r="19" spans="1:21" ht="15" customHeight="1" x14ac:dyDescent="0.25">
      <c r="A19" s="798"/>
      <c r="B19" s="796"/>
      <c r="C19" s="796"/>
      <c r="D19" s="796"/>
      <c r="E19" s="796"/>
      <c r="F19" s="796"/>
      <c r="G19" s="796"/>
      <c r="H19" s="796"/>
      <c r="I19" s="796"/>
      <c r="J19" s="796"/>
      <c r="K19" s="796"/>
      <c r="L19" s="796"/>
      <c r="M19" s="796"/>
      <c r="P19" s="1720"/>
      <c r="T19" s="1710"/>
      <c r="U19" s="1710"/>
    </row>
    <row r="20" spans="1:21" ht="15" customHeight="1" x14ac:dyDescent="0.25">
      <c r="A20" s="798"/>
      <c r="B20" s="796"/>
      <c r="C20" s="796"/>
      <c r="D20" s="796"/>
      <c r="E20" s="796"/>
      <c r="F20" s="796"/>
      <c r="G20" s="796"/>
      <c r="H20" s="796"/>
      <c r="I20" s="796"/>
      <c r="J20" s="796"/>
      <c r="K20" s="796"/>
      <c r="L20" s="796"/>
      <c r="M20" s="796"/>
      <c r="T20" s="1710"/>
      <c r="U20" s="1710"/>
    </row>
    <row r="21" spans="1:21" ht="15" customHeight="1" x14ac:dyDescent="0.25">
      <c r="A21" s="798"/>
      <c r="B21" s="796"/>
      <c r="C21" s="796"/>
      <c r="D21" s="796"/>
      <c r="E21" s="796"/>
      <c r="F21" s="796"/>
      <c r="G21" s="796"/>
      <c r="H21" s="796"/>
      <c r="I21" s="796"/>
      <c r="J21" s="796"/>
      <c r="K21" s="796"/>
      <c r="L21" s="796"/>
      <c r="M21" s="796"/>
      <c r="T21" s="1710"/>
      <c r="U21" s="1710"/>
    </row>
    <row r="22" spans="1:21" x14ac:dyDescent="0.25">
      <c r="A22" s="798"/>
      <c r="B22" s="796"/>
      <c r="C22" s="796"/>
      <c r="D22" s="796"/>
      <c r="E22" s="796"/>
      <c r="F22" s="796"/>
      <c r="G22" s="796"/>
      <c r="H22" s="796"/>
      <c r="I22" s="796"/>
      <c r="J22" s="796"/>
      <c r="K22" s="796"/>
      <c r="L22" s="796"/>
      <c r="M22" s="796"/>
      <c r="T22" s="1710"/>
      <c r="U22" s="1710"/>
    </row>
    <row r="23" spans="1:21" x14ac:dyDescent="0.25">
      <c r="A23" s="798"/>
      <c r="B23" s="796"/>
      <c r="C23" s="796"/>
      <c r="D23" s="796"/>
      <c r="E23" s="796"/>
      <c r="F23" s="796"/>
      <c r="G23" s="796"/>
      <c r="H23" s="796"/>
      <c r="I23" s="796"/>
      <c r="J23" s="796"/>
      <c r="K23" s="796"/>
      <c r="L23" s="796"/>
      <c r="M23" s="796"/>
      <c r="T23" s="1710"/>
      <c r="U23" s="1710"/>
    </row>
    <row r="24" spans="1:21" x14ac:dyDescent="0.25">
      <c r="A24" s="798"/>
      <c r="B24" s="796"/>
      <c r="C24" s="796"/>
      <c r="D24" s="796"/>
      <c r="E24" s="796"/>
      <c r="F24" s="796"/>
      <c r="G24" s="796"/>
      <c r="H24" s="796"/>
      <c r="I24" s="796"/>
      <c r="J24" s="796"/>
      <c r="K24" s="796"/>
      <c r="L24" s="796"/>
      <c r="M24" s="796"/>
      <c r="T24" s="1710"/>
      <c r="U24" s="1710"/>
    </row>
    <row r="25" spans="1:21" x14ac:dyDescent="0.25">
      <c r="A25" s="798"/>
      <c r="B25" s="796"/>
      <c r="C25" s="796"/>
      <c r="D25" s="796"/>
      <c r="E25" s="796"/>
      <c r="F25" s="796"/>
      <c r="G25" s="796"/>
      <c r="H25" s="796"/>
      <c r="I25" s="796"/>
      <c r="J25" s="796"/>
      <c r="K25" s="796"/>
      <c r="L25" s="796"/>
      <c r="M25" s="796"/>
      <c r="T25" s="1710"/>
      <c r="U25" s="1710"/>
    </row>
    <row r="26" spans="1:21" x14ac:dyDescent="0.25">
      <c r="A26" s="798"/>
      <c r="B26" s="796"/>
      <c r="C26" s="796"/>
      <c r="D26" s="796"/>
      <c r="E26" s="796"/>
      <c r="F26" s="796"/>
      <c r="G26" s="796"/>
      <c r="H26" s="796"/>
      <c r="I26" s="796"/>
      <c r="J26" s="796"/>
      <c r="K26" s="796"/>
      <c r="L26" s="796"/>
      <c r="M26" s="796"/>
      <c r="T26" s="1710"/>
      <c r="U26" s="1710"/>
    </row>
    <row r="27" spans="1:21" x14ac:dyDescent="0.25">
      <c r="A27" s="796"/>
      <c r="B27" s="796"/>
      <c r="C27" s="796"/>
      <c r="D27" s="796"/>
      <c r="E27" s="796"/>
      <c r="F27" s="796"/>
      <c r="G27" s="796"/>
      <c r="H27" s="796"/>
      <c r="I27" s="796"/>
      <c r="J27" s="796"/>
      <c r="K27" s="796"/>
      <c r="L27" s="796"/>
      <c r="M27" s="796"/>
      <c r="T27" s="1710"/>
      <c r="U27" s="1710"/>
    </row>
    <row r="28" spans="1:21" x14ac:dyDescent="0.25">
      <c r="A28" s="796"/>
      <c r="B28" s="796"/>
      <c r="C28" s="796"/>
      <c r="D28" s="796"/>
      <c r="E28" s="796"/>
      <c r="F28" s="796"/>
      <c r="G28" s="796"/>
      <c r="H28" s="796"/>
      <c r="I28" s="796"/>
      <c r="J28" s="796"/>
      <c r="K28" s="796"/>
      <c r="L28" s="796"/>
      <c r="M28" s="796"/>
      <c r="T28" s="1710"/>
      <c r="U28" s="1710"/>
    </row>
    <row r="29" spans="1:21" x14ac:dyDescent="0.25">
      <c r="A29" s="796"/>
      <c r="B29" s="796"/>
      <c r="C29" s="796"/>
      <c r="D29" s="796"/>
      <c r="E29" s="796"/>
      <c r="F29" s="796"/>
      <c r="G29" s="796"/>
      <c r="H29" s="796"/>
      <c r="I29" s="796"/>
      <c r="J29" s="796"/>
      <c r="K29" s="796"/>
      <c r="L29" s="796"/>
      <c r="M29" s="796"/>
      <c r="T29" s="1710"/>
      <c r="U29" s="1710"/>
    </row>
    <row r="30" spans="1:21" x14ac:dyDescent="0.25">
      <c r="A30" s="796"/>
      <c r="B30" s="796"/>
      <c r="C30" s="796"/>
      <c r="D30" s="796"/>
      <c r="E30" s="796"/>
      <c r="F30" s="796"/>
      <c r="G30" s="796"/>
      <c r="H30" s="796"/>
      <c r="I30" s="796"/>
      <c r="J30" s="796"/>
      <c r="K30" s="796"/>
      <c r="L30" s="796"/>
      <c r="M30" s="796"/>
      <c r="T30" s="1710"/>
      <c r="U30" s="1710"/>
    </row>
    <row r="31" spans="1:21" x14ac:dyDescent="0.25">
      <c r="A31" s="796"/>
      <c r="B31" s="796"/>
      <c r="C31" s="796"/>
      <c r="D31" s="796"/>
      <c r="E31" s="796"/>
      <c r="F31" s="796"/>
      <c r="G31" s="796"/>
      <c r="H31" s="796"/>
      <c r="I31" s="796"/>
      <c r="J31" s="796"/>
      <c r="K31" s="796"/>
      <c r="L31" s="796"/>
      <c r="M31" s="796"/>
      <c r="T31" s="1710"/>
      <c r="U31" s="1710"/>
    </row>
    <row r="32" spans="1:21" x14ac:dyDescent="0.25">
      <c r="A32" s="796"/>
      <c r="B32" s="796"/>
      <c r="C32" s="796"/>
      <c r="D32" s="796"/>
      <c r="E32" s="796"/>
      <c r="F32" s="796"/>
      <c r="G32" s="796"/>
      <c r="H32" s="796"/>
      <c r="I32" s="796"/>
      <c r="J32" s="796"/>
      <c r="K32" s="796"/>
      <c r="L32" s="796"/>
      <c r="M32" s="796"/>
      <c r="T32" s="1710"/>
      <c r="U32" s="1710"/>
    </row>
    <row r="33" spans="1:21" x14ac:dyDescent="0.25">
      <c r="A33" s="796"/>
      <c r="B33" s="796"/>
      <c r="C33" s="796"/>
      <c r="D33" s="796"/>
      <c r="E33" s="796"/>
      <c r="F33" s="796"/>
      <c r="G33" s="796"/>
      <c r="H33" s="796"/>
      <c r="I33" s="796"/>
      <c r="J33" s="796"/>
      <c r="K33" s="796"/>
      <c r="L33" s="796"/>
      <c r="M33" s="796"/>
      <c r="T33" s="1710"/>
      <c r="U33" s="1710"/>
    </row>
    <row r="34" spans="1:21" x14ac:dyDescent="0.25">
      <c r="A34" s="796"/>
      <c r="B34" s="796"/>
      <c r="C34" s="796"/>
      <c r="D34" s="796"/>
      <c r="E34" s="796"/>
      <c r="F34" s="796"/>
      <c r="G34" s="796"/>
      <c r="H34" s="796"/>
      <c r="I34" s="796"/>
      <c r="J34" s="796"/>
      <c r="K34" s="796"/>
      <c r="L34" s="796"/>
      <c r="M34" s="796"/>
      <c r="T34" s="1710"/>
      <c r="U34" s="1710"/>
    </row>
    <row r="35" spans="1:21" ht="15" customHeight="1" x14ac:dyDescent="0.25">
      <c r="A35" s="798"/>
      <c r="B35" s="796"/>
      <c r="C35" s="796"/>
      <c r="D35" s="796"/>
      <c r="E35" s="796"/>
      <c r="F35" s="796"/>
      <c r="G35" s="796"/>
      <c r="H35" s="796"/>
      <c r="I35" s="796"/>
      <c r="J35" s="796"/>
      <c r="K35" s="796"/>
      <c r="L35" s="796"/>
      <c r="M35" s="796"/>
    </row>
    <row r="36" spans="1:21" x14ac:dyDescent="0.25">
      <c r="A36" s="798"/>
      <c r="B36" s="796"/>
      <c r="C36" s="796"/>
      <c r="D36" s="796"/>
      <c r="E36" s="796"/>
      <c r="F36" s="796"/>
      <c r="G36" s="796"/>
      <c r="H36" s="796"/>
      <c r="I36" s="796"/>
      <c r="J36" s="796"/>
      <c r="K36" s="796"/>
      <c r="L36" s="796"/>
      <c r="M36" s="796"/>
      <c r="T36" s="1710" t="s">
        <v>950</v>
      </c>
      <c r="U36" s="1710" t="s">
        <v>334</v>
      </c>
    </row>
    <row r="37" spans="1:21" x14ac:dyDescent="0.25">
      <c r="A37" s="798"/>
      <c r="B37" s="796"/>
      <c r="C37" s="796"/>
      <c r="D37" s="796"/>
      <c r="E37" s="796"/>
      <c r="F37" s="796"/>
      <c r="G37" s="796"/>
      <c r="H37" s="796"/>
      <c r="I37" s="796"/>
      <c r="J37" s="796"/>
      <c r="K37" s="796"/>
      <c r="L37" s="796"/>
      <c r="M37" s="796"/>
      <c r="T37" s="1710" t="s">
        <v>6</v>
      </c>
      <c r="U37" s="1710" t="s">
        <v>948</v>
      </c>
    </row>
    <row r="38" spans="1:21" x14ac:dyDescent="0.25">
      <c r="A38" s="798"/>
      <c r="B38" s="796"/>
      <c r="C38" s="796"/>
      <c r="D38" s="796"/>
      <c r="E38" s="796"/>
      <c r="F38" s="796"/>
      <c r="G38" s="796"/>
      <c r="H38" s="796"/>
      <c r="I38" s="796"/>
      <c r="J38" s="796"/>
      <c r="K38" s="796"/>
      <c r="L38" s="796"/>
      <c r="M38" s="796"/>
      <c r="T38" s="1710" t="s">
        <v>1060</v>
      </c>
      <c r="U38" s="1710" t="s">
        <v>346</v>
      </c>
    </row>
    <row r="39" spans="1:21" ht="15" customHeight="1" x14ac:dyDescent="0.25">
      <c r="A39" s="798"/>
      <c r="B39" s="796"/>
      <c r="C39" s="796"/>
      <c r="D39" s="796"/>
      <c r="E39" s="796"/>
      <c r="F39" s="796"/>
      <c r="G39" s="796"/>
      <c r="H39" s="796"/>
      <c r="I39" s="796"/>
      <c r="J39" s="796"/>
      <c r="K39" s="796"/>
      <c r="L39" s="796"/>
      <c r="M39" s="796"/>
      <c r="P39" s="1708" t="s">
        <v>1070</v>
      </c>
      <c r="T39" s="1710"/>
      <c r="U39" s="1710"/>
    </row>
    <row r="40" spans="1:21" x14ac:dyDescent="0.25">
      <c r="A40" s="798"/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P40" s="1709" t="s">
        <v>11</v>
      </c>
      <c r="Q40" s="1709" t="s">
        <v>1067</v>
      </c>
      <c r="R40" s="1713" t="s">
        <v>1068</v>
      </c>
      <c r="T40" s="1710" t="s">
        <v>357</v>
      </c>
      <c r="U40" s="1710" t="s">
        <v>1050</v>
      </c>
    </row>
    <row r="41" spans="1:21" x14ac:dyDescent="0.25">
      <c r="A41" s="798"/>
      <c r="B41" s="796"/>
      <c r="C41" s="796"/>
      <c r="D41" s="796"/>
      <c r="E41" s="796"/>
      <c r="F41" s="796"/>
      <c r="G41" s="796"/>
      <c r="H41" s="796"/>
      <c r="I41" s="796"/>
      <c r="J41" s="796"/>
      <c r="K41" s="796"/>
      <c r="L41" s="796"/>
      <c r="M41" s="796"/>
      <c r="P41" s="1709" t="s">
        <v>63</v>
      </c>
      <c r="Q41" s="1714">
        <v>1008.36</v>
      </c>
      <c r="R41" s="1722">
        <v>0.19271234076807436</v>
      </c>
      <c r="T41" s="1716" t="s">
        <v>63</v>
      </c>
      <c r="U41" s="1717">
        <v>1008.36</v>
      </c>
    </row>
    <row r="42" spans="1:21" x14ac:dyDescent="0.25">
      <c r="A42" s="798"/>
      <c r="B42" s="796"/>
      <c r="C42" s="796"/>
      <c r="D42" s="796"/>
      <c r="E42" s="796"/>
      <c r="F42" s="796"/>
      <c r="G42" s="796"/>
      <c r="H42" s="796"/>
      <c r="I42" s="796"/>
      <c r="J42" s="796"/>
      <c r="K42" s="796"/>
      <c r="L42" s="796"/>
      <c r="M42" s="796"/>
      <c r="P42" s="1709" t="s">
        <v>95</v>
      </c>
      <c r="Q42" s="1714">
        <v>568.55099999999993</v>
      </c>
      <c r="R42" s="1722">
        <v>0.10865840975051513</v>
      </c>
      <c r="T42" s="1716" t="s">
        <v>95</v>
      </c>
      <c r="U42" s="1717">
        <v>568.55099999999993</v>
      </c>
    </row>
    <row r="43" spans="1:21" x14ac:dyDescent="0.25">
      <c r="A43" s="798"/>
      <c r="B43" s="796"/>
      <c r="C43" s="796"/>
      <c r="D43" s="796"/>
      <c r="E43" s="796"/>
      <c r="F43" s="796"/>
      <c r="G43" s="796"/>
      <c r="H43" s="796"/>
      <c r="I43" s="796"/>
      <c r="J43" s="796"/>
      <c r="K43" s="796"/>
      <c r="L43" s="796"/>
      <c r="M43" s="796"/>
      <c r="P43" s="1709" t="s">
        <v>131</v>
      </c>
      <c r="Q43" s="1714">
        <v>524.6</v>
      </c>
      <c r="R43" s="1722">
        <v>0.10025873097597268</v>
      </c>
      <c r="T43" s="1716" t="s">
        <v>131</v>
      </c>
      <c r="U43" s="1717">
        <v>524.6</v>
      </c>
    </row>
    <row r="44" spans="1:21" x14ac:dyDescent="0.25">
      <c r="A44" s="798"/>
      <c r="B44" s="796"/>
      <c r="C44" s="796"/>
      <c r="D44" s="796"/>
      <c r="E44" s="796"/>
      <c r="F44" s="796"/>
      <c r="G44" s="796"/>
      <c r="H44" s="796"/>
      <c r="I44" s="796"/>
      <c r="J44" s="796"/>
      <c r="K44" s="796"/>
      <c r="L44" s="796"/>
      <c r="M44" s="796"/>
      <c r="P44" s="1709" t="s">
        <v>83</v>
      </c>
      <c r="Q44" s="1714">
        <v>456.4</v>
      </c>
      <c r="R44" s="1722">
        <v>8.7224713719851174E-2</v>
      </c>
      <c r="T44" s="1716" t="s">
        <v>83</v>
      </c>
      <c r="U44" s="1717">
        <v>456.4</v>
      </c>
    </row>
    <row r="45" spans="1:21" x14ac:dyDescent="0.25">
      <c r="A45" s="798"/>
      <c r="B45" s="796"/>
      <c r="C45" s="796"/>
      <c r="D45" s="796"/>
      <c r="E45" s="796"/>
      <c r="F45" s="796"/>
      <c r="G45" s="796"/>
      <c r="H45" s="796"/>
      <c r="I45" s="796"/>
      <c r="J45" s="796"/>
      <c r="K45" s="796"/>
      <c r="L45" s="796"/>
      <c r="M45" s="796"/>
      <c r="P45" s="1709" t="s">
        <v>165</v>
      </c>
      <c r="Q45" s="1714">
        <v>441.54900000000015</v>
      </c>
      <c r="R45" s="1722">
        <v>8.4386470460750623E-2</v>
      </c>
      <c r="T45" s="1716" t="s">
        <v>165</v>
      </c>
      <c r="U45" s="1717">
        <v>441.54900000000015</v>
      </c>
    </row>
    <row r="46" spans="1:21" x14ac:dyDescent="0.25">
      <c r="A46" s="798"/>
      <c r="B46" s="796"/>
      <c r="C46" s="796"/>
      <c r="D46" s="796"/>
      <c r="E46" s="796"/>
      <c r="F46" s="796"/>
      <c r="G46" s="796"/>
      <c r="H46" s="796"/>
      <c r="I46" s="796"/>
      <c r="J46" s="796"/>
      <c r="K46" s="796"/>
      <c r="L46" s="796"/>
      <c r="M46" s="796"/>
      <c r="P46" s="1709" t="s">
        <v>139</v>
      </c>
      <c r="Q46" s="1714">
        <v>351.46099999999996</v>
      </c>
      <c r="R46" s="1722">
        <v>6.7169336346828687E-2</v>
      </c>
      <c r="T46" s="1716" t="s">
        <v>139</v>
      </c>
      <c r="U46" s="1717">
        <v>351.46099999999996</v>
      </c>
    </row>
    <row r="47" spans="1:21" x14ac:dyDescent="0.25">
      <c r="A47" s="798"/>
      <c r="B47" s="796"/>
      <c r="C47" s="796"/>
      <c r="D47" s="796"/>
      <c r="E47" s="796"/>
      <c r="F47" s="796"/>
      <c r="G47" s="796"/>
      <c r="H47" s="796"/>
      <c r="I47" s="796"/>
      <c r="J47" s="796"/>
      <c r="K47" s="796"/>
      <c r="L47" s="796"/>
      <c r="M47" s="796"/>
      <c r="P47" s="1719" t="s">
        <v>1069</v>
      </c>
      <c r="Q47" s="1723">
        <v>1881.5410000000006</v>
      </c>
      <c r="R47" s="1722">
        <v>0.35958999797800739</v>
      </c>
      <c r="T47" s="1716" t="s">
        <v>173</v>
      </c>
      <c r="U47" s="1717">
        <v>3350.9209999999998</v>
      </c>
    </row>
    <row r="48" spans="1:21" x14ac:dyDescent="0.25">
      <c r="A48" s="798"/>
      <c r="B48" s="796"/>
      <c r="C48" s="796"/>
      <c r="D48" s="796"/>
      <c r="E48" s="796"/>
      <c r="F48" s="796"/>
      <c r="G48" s="796"/>
      <c r="H48" s="796"/>
      <c r="I48" s="796"/>
      <c r="J48" s="796"/>
      <c r="K48" s="796"/>
      <c r="L48" s="796"/>
      <c r="M48" s="796"/>
      <c r="P48" s="1719" t="s">
        <v>1053</v>
      </c>
      <c r="Q48" s="1723">
        <v>5232.4620000000004</v>
      </c>
      <c r="R48" s="1722">
        <v>1</v>
      </c>
      <c r="S48" s="1720"/>
      <c r="T48" s="1710"/>
      <c r="U48" s="1710"/>
    </row>
    <row r="49" spans="1:21" x14ac:dyDescent="0.25">
      <c r="A49" s="798"/>
      <c r="B49" s="796"/>
      <c r="C49" s="796"/>
      <c r="D49" s="796"/>
      <c r="E49" s="796"/>
      <c r="F49" s="796"/>
      <c r="G49" s="796"/>
      <c r="H49" s="796"/>
      <c r="I49" s="796"/>
      <c r="J49" s="796"/>
      <c r="K49" s="796"/>
      <c r="L49" s="796"/>
      <c r="M49" s="796"/>
      <c r="Q49" s="1720"/>
    </row>
    <row r="50" spans="1:21" x14ac:dyDescent="0.25">
      <c r="A50" s="798"/>
      <c r="B50" s="796"/>
      <c r="C50" s="796"/>
      <c r="D50" s="796"/>
      <c r="E50" s="796"/>
      <c r="F50" s="796"/>
      <c r="G50" s="796"/>
      <c r="H50" s="796"/>
      <c r="I50" s="796"/>
      <c r="J50" s="796"/>
      <c r="K50" s="796"/>
      <c r="L50" s="796"/>
      <c r="M50" s="796"/>
      <c r="S50" s="1720"/>
      <c r="T50" s="1710"/>
      <c r="U50" s="1710"/>
    </row>
    <row r="51" spans="1:21" x14ac:dyDescent="0.25">
      <c r="A51" s="798"/>
      <c r="B51" s="796"/>
      <c r="C51" s="796"/>
      <c r="D51" s="796"/>
      <c r="E51" s="796"/>
      <c r="F51" s="796"/>
      <c r="G51" s="796"/>
      <c r="H51" s="796"/>
      <c r="I51" s="796"/>
      <c r="J51" s="796"/>
      <c r="K51" s="796"/>
      <c r="L51" s="796"/>
      <c r="M51" s="796"/>
      <c r="T51" s="1710"/>
      <c r="U51" s="1710"/>
    </row>
    <row r="52" spans="1:21" x14ac:dyDescent="0.25">
      <c r="A52" s="798"/>
      <c r="B52" s="796"/>
      <c r="C52" s="796"/>
      <c r="D52" s="796"/>
      <c r="E52" s="796"/>
      <c r="F52" s="796"/>
      <c r="G52" s="796"/>
      <c r="H52" s="796"/>
      <c r="I52" s="796"/>
      <c r="J52" s="796"/>
      <c r="K52" s="796"/>
      <c r="L52" s="796"/>
      <c r="M52" s="796"/>
      <c r="T52" s="1710"/>
      <c r="U52" s="1710"/>
    </row>
    <row r="53" spans="1:21" x14ac:dyDescent="0.25">
      <c r="A53" s="798"/>
      <c r="B53" s="796"/>
      <c r="C53" s="796"/>
      <c r="D53" s="796"/>
      <c r="E53" s="796"/>
      <c r="F53" s="796"/>
      <c r="G53" s="796"/>
      <c r="H53" s="796"/>
      <c r="I53" s="796"/>
      <c r="J53" s="796"/>
      <c r="K53" s="796"/>
      <c r="L53" s="796"/>
      <c r="M53" s="796"/>
      <c r="T53" s="1710"/>
      <c r="U53" s="1710"/>
    </row>
    <row r="54" spans="1:21" x14ac:dyDescent="0.25">
      <c r="A54" s="798"/>
      <c r="B54" s="796"/>
      <c r="C54" s="796"/>
      <c r="D54" s="796"/>
      <c r="E54" s="796"/>
      <c r="F54" s="796"/>
      <c r="G54" s="796"/>
      <c r="H54" s="796"/>
      <c r="I54" s="796"/>
      <c r="J54" s="796"/>
      <c r="K54" s="796"/>
      <c r="L54" s="796"/>
      <c r="M54" s="796"/>
      <c r="T54" s="1710"/>
      <c r="U54" s="1710"/>
    </row>
    <row r="55" spans="1:21" x14ac:dyDescent="0.25">
      <c r="A55" s="798"/>
      <c r="B55" s="796"/>
      <c r="C55" s="796"/>
      <c r="D55" s="796"/>
      <c r="E55" s="796"/>
      <c r="F55" s="796"/>
      <c r="G55" s="796"/>
      <c r="H55" s="796"/>
      <c r="I55" s="796"/>
      <c r="J55" s="796"/>
      <c r="K55" s="796"/>
      <c r="L55" s="796"/>
      <c r="M55" s="796"/>
      <c r="T55" s="1710"/>
      <c r="U55" s="1710"/>
    </row>
    <row r="56" spans="1:21" x14ac:dyDescent="0.25">
      <c r="A56" s="798"/>
      <c r="B56" s="796"/>
      <c r="C56" s="796"/>
      <c r="D56" s="796"/>
      <c r="E56" s="796"/>
      <c r="F56" s="796"/>
      <c r="G56" s="796"/>
      <c r="H56" s="796"/>
      <c r="I56" s="796"/>
      <c r="J56" s="796"/>
      <c r="K56" s="796"/>
      <c r="L56" s="796"/>
      <c r="M56" s="796"/>
      <c r="T56" s="1710"/>
      <c r="U56" s="1710"/>
    </row>
    <row r="57" spans="1:21" x14ac:dyDescent="0.25">
      <c r="A57" s="798"/>
      <c r="B57" s="796"/>
      <c r="C57" s="796"/>
      <c r="D57" s="796"/>
      <c r="E57" s="796"/>
      <c r="F57" s="796"/>
      <c r="G57" s="796"/>
      <c r="H57" s="796"/>
      <c r="I57" s="796"/>
      <c r="J57" s="796"/>
      <c r="K57" s="796"/>
      <c r="L57" s="796"/>
      <c r="M57" s="796"/>
      <c r="O57" s="1720"/>
      <c r="T57" s="1710"/>
      <c r="U57" s="1710"/>
    </row>
    <row r="58" spans="1:21" x14ac:dyDescent="0.25">
      <c r="A58" s="798"/>
      <c r="B58" s="796"/>
      <c r="C58" s="796"/>
      <c r="D58" s="796"/>
      <c r="E58" s="796"/>
      <c r="F58" s="796"/>
      <c r="G58" s="796"/>
      <c r="H58" s="796"/>
      <c r="I58" s="796"/>
      <c r="J58" s="796"/>
      <c r="K58" s="796"/>
      <c r="L58" s="796"/>
      <c r="M58" s="796"/>
      <c r="T58" s="1710"/>
      <c r="U58" s="1710"/>
    </row>
    <row r="59" spans="1:21" x14ac:dyDescent="0.25">
      <c r="A59" s="796"/>
      <c r="B59" s="796"/>
      <c r="C59" s="796"/>
      <c r="D59" s="796"/>
      <c r="E59" s="796"/>
      <c r="F59" s="796"/>
      <c r="G59" s="796"/>
      <c r="H59" s="796"/>
      <c r="I59" s="796"/>
      <c r="J59" s="796"/>
      <c r="K59" s="796"/>
      <c r="L59" s="796"/>
      <c r="M59" s="796"/>
      <c r="T59" s="1710"/>
      <c r="U59" s="1710"/>
    </row>
    <row r="60" spans="1:21" x14ac:dyDescent="0.25">
      <c r="A60" s="796"/>
      <c r="B60" s="796"/>
      <c r="C60" s="796"/>
      <c r="D60" s="796"/>
      <c r="E60" s="796"/>
      <c r="F60" s="796"/>
      <c r="G60" s="796"/>
      <c r="H60" s="796"/>
      <c r="I60" s="796"/>
      <c r="J60" s="796"/>
      <c r="K60" s="796"/>
      <c r="L60" s="796"/>
      <c r="M60" s="796"/>
      <c r="T60" s="1710"/>
      <c r="U60" s="1710"/>
    </row>
    <row r="61" spans="1:21" x14ac:dyDescent="0.25">
      <c r="A61" s="796"/>
      <c r="B61" s="796"/>
      <c r="C61" s="796"/>
      <c r="D61" s="796"/>
      <c r="E61" s="796"/>
      <c r="F61" s="796"/>
      <c r="G61" s="796"/>
      <c r="H61" s="796"/>
      <c r="I61" s="796"/>
      <c r="J61" s="796"/>
      <c r="K61" s="796"/>
      <c r="L61" s="796"/>
      <c r="M61" s="796"/>
      <c r="T61" s="1710"/>
      <c r="U61" s="1710"/>
    </row>
    <row r="62" spans="1:21" x14ac:dyDescent="0.25">
      <c r="A62" s="796"/>
      <c r="B62" s="796"/>
      <c r="C62" s="796"/>
      <c r="D62" s="796"/>
      <c r="E62" s="796"/>
      <c r="F62" s="796"/>
      <c r="G62" s="796"/>
      <c r="H62" s="796"/>
      <c r="I62" s="796"/>
      <c r="J62" s="796"/>
      <c r="K62" s="796"/>
      <c r="L62" s="796"/>
      <c r="M62" s="796"/>
      <c r="T62" s="1710"/>
      <c r="U62" s="1710"/>
    </row>
    <row r="63" spans="1:21" x14ac:dyDescent="0.25">
      <c r="A63" s="796"/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T63" s="1710"/>
      <c r="U63" s="1710"/>
    </row>
    <row r="64" spans="1:21" x14ac:dyDescent="0.25">
      <c r="A64" s="796"/>
      <c r="B64" s="796"/>
      <c r="C64" s="796"/>
      <c r="D64" s="796"/>
      <c r="E64" s="796"/>
      <c r="F64" s="796"/>
      <c r="G64" s="796"/>
      <c r="H64" s="796"/>
      <c r="I64" s="796"/>
      <c r="J64" s="796"/>
      <c r="K64" s="796"/>
      <c r="L64" s="796"/>
      <c r="M64" s="796"/>
      <c r="T64" s="1710"/>
      <c r="U64" s="1710"/>
    </row>
    <row r="65" spans="1:21" x14ac:dyDescent="0.25">
      <c r="A65" s="796"/>
      <c r="B65" s="796"/>
      <c r="C65" s="796"/>
      <c r="D65" s="796"/>
      <c r="E65" s="796"/>
      <c r="F65" s="796"/>
      <c r="G65" s="796"/>
      <c r="H65" s="796"/>
      <c r="I65" s="796"/>
      <c r="J65" s="796"/>
      <c r="K65" s="796"/>
      <c r="L65" s="796"/>
      <c r="M65" s="796"/>
      <c r="T65" s="1710"/>
      <c r="U65" s="1710"/>
    </row>
    <row r="66" spans="1:21" x14ac:dyDescent="0.25">
      <c r="A66" s="796"/>
      <c r="B66" s="796"/>
      <c r="C66" s="796"/>
      <c r="D66" s="796"/>
      <c r="E66" s="796"/>
      <c r="F66" s="796"/>
      <c r="G66" s="796"/>
      <c r="H66" s="796"/>
      <c r="I66" s="796"/>
      <c r="J66" s="796"/>
      <c r="K66" s="796"/>
      <c r="L66" s="796"/>
      <c r="M66" s="796"/>
      <c r="T66" s="1710"/>
      <c r="U66" s="1710"/>
    </row>
    <row r="67" spans="1:21" x14ac:dyDescent="0.25">
      <c r="A67" s="798"/>
      <c r="B67" s="796"/>
      <c r="C67" s="796"/>
      <c r="D67" s="796"/>
      <c r="E67" s="796"/>
      <c r="F67" s="796"/>
      <c r="G67" s="796"/>
      <c r="H67" s="796"/>
      <c r="I67" s="796"/>
      <c r="J67" s="796"/>
      <c r="K67" s="796"/>
      <c r="L67" s="796"/>
      <c r="M67" s="796"/>
      <c r="T67" s="1710"/>
      <c r="U67" s="1710"/>
    </row>
    <row r="68" spans="1:21" x14ac:dyDescent="0.25">
      <c r="A68" s="798"/>
      <c r="B68" s="796"/>
      <c r="C68" s="796"/>
      <c r="D68" s="796"/>
      <c r="E68" s="796"/>
      <c r="F68" s="796"/>
      <c r="G68" s="796"/>
      <c r="H68" s="796"/>
      <c r="I68" s="796"/>
      <c r="J68" s="796"/>
      <c r="K68" s="796"/>
      <c r="L68" s="796"/>
      <c r="M68" s="796"/>
      <c r="T68" s="1710" t="s">
        <v>950</v>
      </c>
      <c r="U68" s="1710" t="s">
        <v>334</v>
      </c>
    </row>
    <row r="69" spans="1:21" x14ac:dyDescent="0.25">
      <c r="A69" s="798"/>
      <c r="B69" s="796"/>
      <c r="C69" s="796"/>
      <c r="D69" s="796"/>
      <c r="E69" s="796"/>
      <c r="F69" s="796"/>
      <c r="G69" s="796"/>
      <c r="H69" s="796"/>
      <c r="I69" s="796"/>
      <c r="J69" s="796"/>
      <c r="K69" s="796"/>
      <c r="L69" s="796"/>
      <c r="M69" s="796"/>
      <c r="T69" s="1710" t="s">
        <v>6</v>
      </c>
      <c r="U69" s="1710" t="s">
        <v>948</v>
      </c>
    </row>
    <row r="70" spans="1:21" x14ac:dyDescent="0.25">
      <c r="A70" s="798"/>
      <c r="B70" s="796"/>
      <c r="C70" s="796"/>
      <c r="D70" s="796"/>
      <c r="E70" s="796"/>
      <c r="F70" s="796"/>
      <c r="G70" s="796"/>
      <c r="H70" s="796"/>
      <c r="I70" s="796"/>
      <c r="J70" s="796"/>
      <c r="K70" s="796"/>
      <c r="L70" s="796"/>
      <c r="M70" s="796"/>
      <c r="T70" s="1710" t="s">
        <v>1060</v>
      </c>
      <c r="U70" s="1710" t="s">
        <v>347</v>
      </c>
    </row>
    <row r="71" spans="1:21" ht="15" customHeight="1" x14ac:dyDescent="0.25">
      <c r="A71" s="798"/>
      <c r="B71" s="796"/>
      <c r="C71" s="796"/>
      <c r="D71" s="796"/>
      <c r="E71" s="796"/>
      <c r="F71" s="796"/>
      <c r="G71" s="796"/>
      <c r="H71" s="796"/>
      <c r="I71" s="796"/>
      <c r="J71" s="796"/>
      <c r="K71" s="796"/>
      <c r="L71" s="796"/>
      <c r="M71" s="796"/>
      <c r="P71" s="1708" t="s">
        <v>1071</v>
      </c>
      <c r="T71" s="1710"/>
      <c r="U71" s="1710"/>
    </row>
    <row r="72" spans="1:21" x14ac:dyDescent="0.25">
      <c r="A72" s="798"/>
      <c r="B72" s="796"/>
      <c r="C72" s="796"/>
      <c r="D72" s="796"/>
      <c r="E72" s="796"/>
      <c r="F72" s="796"/>
      <c r="G72" s="796"/>
      <c r="H72" s="796"/>
      <c r="I72" s="796"/>
      <c r="J72" s="796"/>
      <c r="K72" s="796"/>
      <c r="L72" s="796"/>
      <c r="M72" s="796"/>
      <c r="P72" s="1709" t="s">
        <v>11</v>
      </c>
      <c r="Q72" s="1709" t="s">
        <v>1067</v>
      </c>
      <c r="R72" s="1713" t="s">
        <v>1068</v>
      </c>
      <c r="T72" s="1710" t="s">
        <v>357</v>
      </c>
      <c r="U72" s="1710" t="s">
        <v>1050</v>
      </c>
    </row>
    <row r="73" spans="1:21" x14ac:dyDescent="0.25">
      <c r="A73" s="798"/>
      <c r="B73" s="796"/>
      <c r="C73" s="796"/>
      <c r="D73" s="796"/>
      <c r="E73" s="796"/>
      <c r="F73" s="796"/>
      <c r="G73" s="796"/>
      <c r="H73" s="796"/>
      <c r="I73" s="796"/>
      <c r="J73" s="796"/>
      <c r="K73" s="796"/>
      <c r="L73" s="796"/>
      <c r="M73" s="796"/>
      <c r="P73" s="1709" t="s">
        <v>103</v>
      </c>
      <c r="Q73" s="1714">
        <v>2385.3600000000006</v>
      </c>
      <c r="R73" s="1722">
        <v>0.30736267987022853</v>
      </c>
      <c r="T73" s="1716" t="s">
        <v>103</v>
      </c>
      <c r="U73" s="1717">
        <v>2385.3600000000006</v>
      </c>
    </row>
    <row r="74" spans="1:21" x14ac:dyDescent="0.25">
      <c r="A74" s="798"/>
      <c r="B74" s="796"/>
      <c r="C74" s="796"/>
      <c r="D74" s="796"/>
      <c r="E74" s="796"/>
      <c r="F74" s="796"/>
      <c r="G74" s="796"/>
      <c r="H74" s="796"/>
      <c r="I74" s="796"/>
      <c r="J74" s="796"/>
      <c r="K74" s="796"/>
      <c r="L74" s="796"/>
      <c r="M74" s="796"/>
      <c r="P74" s="1709" t="s">
        <v>131</v>
      </c>
      <c r="Q74" s="1714">
        <v>1171.5</v>
      </c>
      <c r="R74" s="1722">
        <v>0.15095221663311728</v>
      </c>
      <c r="T74" s="1716" t="s">
        <v>131</v>
      </c>
      <c r="U74" s="1717">
        <v>1171.5</v>
      </c>
    </row>
    <row r="75" spans="1:21" x14ac:dyDescent="0.25">
      <c r="A75" s="798"/>
      <c r="B75" s="796"/>
      <c r="C75" s="796"/>
      <c r="D75" s="796"/>
      <c r="E75" s="796"/>
      <c r="F75" s="796"/>
      <c r="G75" s="796"/>
      <c r="H75" s="796"/>
      <c r="I75" s="796"/>
      <c r="J75" s="796"/>
      <c r="K75" s="796"/>
      <c r="L75" s="796"/>
      <c r="M75" s="796"/>
      <c r="P75" s="1709" t="s">
        <v>95</v>
      </c>
      <c r="Q75" s="1714">
        <v>970.7</v>
      </c>
      <c r="R75" s="1722">
        <v>0.12507837531862309</v>
      </c>
      <c r="T75" s="1716" t="s">
        <v>95</v>
      </c>
      <c r="U75" s="1717">
        <v>970.7</v>
      </c>
    </row>
    <row r="76" spans="1:21" x14ac:dyDescent="0.25">
      <c r="A76" s="798"/>
      <c r="B76" s="796"/>
      <c r="C76" s="796"/>
      <c r="D76" s="796"/>
      <c r="E76" s="796"/>
      <c r="F76" s="796"/>
      <c r="G76" s="796"/>
      <c r="H76" s="796"/>
      <c r="I76" s="796"/>
      <c r="J76" s="796"/>
      <c r="K76" s="796"/>
      <c r="L76" s="796"/>
      <c r="M76" s="796"/>
      <c r="P76" s="1709" t="s">
        <v>153</v>
      </c>
      <c r="Q76" s="1714">
        <v>616</v>
      </c>
      <c r="R76" s="1722">
        <v>7.9373935506615659E-2</v>
      </c>
      <c r="T76" s="1716" t="s">
        <v>153</v>
      </c>
      <c r="U76" s="1717">
        <v>616</v>
      </c>
    </row>
    <row r="77" spans="1:21" x14ac:dyDescent="0.25">
      <c r="A77" s="798"/>
      <c r="B77" s="796"/>
      <c r="C77" s="796"/>
      <c r="D77" s="796"/>
      <c r="E77" s="796"/>
      <c r="F77" s="796"/>
      <c r="G77" s="796"/>
      <c r="H77" s="796"/>
      <c r="I77" s="796"/>
      <c r="J77" s="796"/>
      <c r="K77" s="796"/>
      <c r="L77" s="796"/>
      <c r="M77" s="796"/>
      <c r="P77" s="1709" t="s">
        <v>105</v>
      </c>
      <c r="Q77" s="1714">
        <v>578.79999999999995</v>
      </c>
      <c r="R77" s="1722">
        <v>7.458057446628108E-2</v>
      </c>
      <c r="T77" s="1716" t="s">
        <v>105</v>
      </c>
      <c r="U77" s="1717">
        <v>578.79999999999995</v>
      </c>
    </row>
    <row r="78" spans="1:21" x14ac:dyDescent="0.25">
      <c r="A78" s="798"/>
      <c r="B78" s="796"/>
      <c r="C78" s="796"/>
      <c r="D78" s="796"/>
      <c r="E78" s="796"/>
      <c r="F78" s="796"/>
      <c r="G78" s="796"/>
      <c r="H78" s="796"/>
      <c r="I78" s="796"/>
      <c r="J78" s="796"/>
      <c r="K78" s="796"/>
      <c r="L78" s="796"/>
      <c r="M78" s="796"/>
      <c r="P78" s="1709" t="s">
        <v>97</v>
      </c>
      <c r="Q78" s="1714">
        <v>330.34</v>
      </c>
      <c r="R78" s="1722">
        <v>4.2565561453336717E-2</v>
      </c>
      <c r="T78" s="1716" t="s">
        <v>97</v>
      </c>
      <c r="U78" s="1717">
        <v>330.34</v>
      </c>
    </row>
    <row r="79" spans="1:21" x14ac:dyDescent="0.25">
      <c r="A79" s="798"/>
      <c r="B79" s="796"/>
      <c r="C79" s="796"/>
      <c r="D79" s="796"/>
      <c r="E79" s="796"/>
      <c r="F79" s="796"/>
      <c r="G79" s="796"/>
      <c r="H79" s="796"/>
      <c r="I79" s="796"/>
      <c r="J79" s="796"/>
      <c r="K79" s="796"/>
      <c r="L79" s="796"/>
      <c r="M79" s="796"/>
      <c r="P79" s="1719" t="s">
        <v>1069</v>
      </c>
      <c r="Q79" s="1714">
        <v>1708.0340000000069</v>
      </c>
      <c r="R79" s="1722">
        <v>0.22008665675179762</v>
      </c>
      <c r="T79" s="1716" t="s">
        <v>173</v>
      </c>
      <c r="U79" s="1717">
        <v>6052.7000000000007</v>
      </c>
    </row>
    <row r="80" spans="1:21" ht="15" customHeight="1" x14ac:dyDescent="0.25">
      <c r="A80" s="798"/>
      <c r="B80" s="796"/>
      <c r="C80" s="796"/>
      <c r="D80" s="796"/>
      <c r="E80" s="796"/>
      <c r="F80" s="796"/>
      <c r="G80" s="796"/>
      <c r="H80" s="796"/>
      <c r="I80" s="796"/>
      <c r="J80" s="796"/>
      <c r="K80" s="796"/>
      <c r="L80" s="796"/>
      <c r="M80" s="796"/>
      <c r="P80" s="1719" t="s">
        <v>1053</v>
      </c>
      <c r="Q80" s="1714">
        <v>7760.7340000000077</v>
      </c>
      <c r="R80" s="1722">
        <v>1</v>
      </c>
      <c r="S80" s="1722"/>
    </row>
    <row r="81" spans="1:21" ht="15" customHeight="1" x14ac:dyDescent="0.25">
      <c r="A81" s="798"/>
      <c r="B81" s="796"/>
      <c r="C81" s="796"/>
      <c r="D81" s="796"/>
      <c r="E81" s="796"/>
      <c r="F81" s="796"/>
      <c r="G81" s="796"/>
      <c r="H81" s="796"/>
      <c r="I81" s="796"/>
      <c r="J81" s="796"/>
      <c r="K81" s="796"/>
      <c r="L81" s="796"/>
      <c r="M81" s="796"/>
      <c r="Q81" s="1724"/>
      <c r="R81" s="1724"/>
      <c r="S81" s="1720"/>
    </row>
    <row r="82" spans="1:21" x14ac:dyDescent="0.25">
      <c r="A82" s="798"/>
      <c r="B82" s="796"/>
      <c r="C82" s="796"/>
      <c r="D82" s="796"/>
      <c r="E82" s="796"/>
      <c r="F82" s="796"/>
      <c r="G82" s="796"/>
      <c r="H82" s="796"/>
      <c r="I82" s="796"/>
      <c r="J82" s="796"/>
      <c r="K82" s="796"/>
      <c r="L82" s="796"/>
      <c r="M82" s="796"/>
      <c r="Q82" s="1720"/>
      <c r="T82" s="1710"/>
      <c r="U82" s="1710"/>
    </row>
    <row r="83" spans="1:21" x14ac:dyDescent="0.25">
      <c r="A83" s="798"/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T83" s="1710"/>
      <c r="U83" s="1710"/>
    </row>
    <row r="84" spans="1:21" x14ac:dyDescent="0.25">
      <c r="A84" s="798"/>
      <c r="B84" s="796"/>
      <c r="C84" s="796"/>
      <c r="D84" s="796"/>
      <c r="E84" s="796"/>
      <c r="F84" s="796"/>
      <c r="G84" s="796"/>
      <c r="H84" s="796"/>
      <c r="I84" s="796"/>
      <c r="J84" s="796"/>
      <c r="K84" s="796"/>
      <c r="L84" s="796"/>
      <c r="M84" s="796"/>
      <c r="T84" s="1710"/>
      <c r="U84" s="1710"/>
    </row>
    <row r="85" spans="1:21" x14ac:dyDescent="0.25">
      <c r="A85" s="798"/>
      <c r="B85" s="796"/>
      <c r="C85" s="796"/>
      <c r="D85" s="796"/>
      <c r="E85" s="796"/>
      <c r="F85" s="796"/>
      <c r="G85" s="796"/>
      <c r="H85" s="796"/>
      <c r="I85" s="796"/>
      <c r="J85" s="796"/>
      <c r="K85" s="796"/>
      <c r="L85" s="796"/>
      <c r="M85" s="796"/>
      <c r="Q85" s="1720"/>
      <c r="T85" s="1710"/>
      <c r="U85" s="1710"/>
    </row>
    <row r="86" spans="1:21" x14ac:dyDescent="0.25">
      <c r="A86" s="798"/>
      <c r="B86" s="796"/>
      <c r="C86" s="796"/>
      <c r="D86" s="796"/>
      <c r="E86" s="796"/>
      <c r="F86" s="796"/>
      <c r="G86" s="796"/>
      <c r="H86" s="796"/>
      <c r="I86" s="796"/>
      <c r="J86" s="796"/>
      <c r="K86" s="796"/>
      <c r="L86" s="796"/>
      <c r="M86" s="796"/>
      <c r="T86" s="1710"/>
      <c r="U86" s="1710"/>
    </row>
    <row r="87" spans="1:21" x14ac:dyDescent="0.25">
      <c r="A87" s="798"/>
      <c r="B87" s="796"/>
      <c r="C87" s="796"/>
      <c r="D87" s="796"/>
      <c r="E87" s="796"/>
      <c r="F87" s="796"/>
      <c r="G87" s="796"/>
      <c r="H87" s="796"/>
      <c r="I87" s="796"/>
      <c r="J87" s="796"/>
      <c r="K87" s="796"/>
      <c r="L87" s="796"/>
      <c r="M87" s="796"/>
      <c r="T87" s="1710"/>
      <c r="U87" s="1710"/>
    </row>
    <row r="88" spans="1:21" x14ac:dyDescent="0.25">
      <c r="A88" s="798"/>
      <c r="B88" s="796"/>
      <c r="C88" s="796"/>
      <c r="D88" s="796"/>
      <c r="E88" s="796"/>
      <c r="F88" s="796"/>
      <c r="G88" s="796"/>
      <c r="H88" s="796"/>
      <c r="I88" s="796"/>
      <c r="J88" s="796"/>
      <c r="K88" s="796"/>
      <c r="L88" s="796"/>
      <c r="M88" s="796"/>
      <c r="T88" s="1710"/>
      <c r="U88" s="1710"/>
    </row>
    <row r="89" spans="1:21" x14ac:dyDescent="0.25">
      <c r="A89" s="798"/>
      <c r="B89" s="796"/>
      <c r="C89" s="796"/>
      <c r="D89" s="796"/>
      <c r="E89" s="796"/>
      <c r="F89" s="796"/>
      <c r="G89" s="796"/>
      <c r="H89" s="796"/>
      <c r="I89" s="796"/>
      <c r="J89" s="796"/>
      <c r="K89" s="796"/>
      <c r="L89" s="796"/>
      <c r="M89" s="796"/>
      <c r="T89" s="1710"/>
      <c r="U89" s="1710"/>
    </row>
    <row r="90" spans="1:21" x14ac:dyDescent="0.25">
      <c r="A90" s="798"/>
      <c r="B90" s="796"/>
      <c r="C90" s="796"/>
      <c r="D90" s="796"/>
      <c r="E90" s="796"/>
      <c r="F90" s="796"/>
      <c r="G90" s="796"/>
      <c r="H90" s="796"/>
      <c r="I90" s="796"/>
      <c r="J90" s="796"/>
      <c r="K90" s="796"/>
      <c r="L90" s="796"/>
      <c r="M90" s="796"/>
      <c r="T90" s="1710"/>
      <c r="U90" s="1710"/>
    </row>
    <row r="91" spans="1:21" x14ac:dyDescent="0.25">
      <c r="A91" s="796"/>
      <c r="B91" s="796"/>
      <c r="C91" s="796"/>
      <c r="D91" s="796"/>
      <c r="E91" s="796"/>
      <c r="F91" s="796"/>
      <c r="G91" s="796"/>
      <c r="H91" s="796"/>
      <c r="I91" s="796"/>
      <c r="J91" s="796"/>
      <c r="K91" s="796"/>
      <c r="L91" s="796"/>
      <c r="M91" s="796"/>
      <c r="T91" s="1710"/>
      <c r="U91" s="1710"/>
    </row>
    <row r="92" spans="1:21" x14ac:dyDescent="0.25">
      <c r="A92" s="796"/>
      <c r="B92" s="796"/>
      <c r="C92" s="796"/>
      <c r="D92" s="796"/>
      <c r="E92" s="796"/>
      <c r="F92" s="796"/>
      <c r="G92" s="796"/>
      <c r="H92" s="796"/>
      <c r="I92" s="796"/>
      <c r="J92" s="796"/>
      <c r="K92" s="796"/>
      <c r="L92" s="796"/>
      <c r="M92" s="796"/>
      <c r="T92" s="1710"/>
      <c r="U92" s="1710"/>
    </row>
    <row r="93" spans="1:21" x14ac:dyDescent="0.25">
      <c r="A93" s="796"/>
      <c r="B93" s="796"/>
      <c r="C93" s="796"/>
      <c r="D93" s="796"/>
      <c r="E93" s="796"/>
      <c r="F93" s="796"/>
      <c r="G93" s="796"/>
      <c r="H93" s="796"/>
      <c r="I93" s="796"/>
      <c r="J93" s="796"/>
      <c r="K93" s="796"/>
      <c r="L93" s="796"/>
      <c r="M93" s="796"/>
      <c r="T93" s="1710"/>
      <c r="U93" s="1710"/>
    </row>
    <row r="94" spans="1:21" x14ac:dyDescent="0.25">
      <c r="A94" s="796"/>
      <c r="B94" s="796"/>
      <c r="C94" s="796"/>
      <c r="D94" s="796"/>
      <c r="E94" s="796"/>
      <c r="F94" s="796"/>
      <c r="G94" s="796"/>
      <c r="H94" s="796"/>
      <c r="I94" s="796"/>
      <c r="J94" s="796"/>
      <c r="K94" s="796"/>
      <c r="L94" s="796"/>
      <c r="M94" s="796"/>
    </row>
    <row r="95" spans="1:21" x14ac:dyDescent="0.25">
      <c r="A95" s="796"/>
      <c r="B95" s="796"/>
      <c r="C95" s="796"/>
      <c r="D95" s="796"/>
      <c r="E95" s="796"/>
      <c r="F95" s="796"/>
      <c r="G95" s="796"/>
      <c r="H95" s="796"/>
      <c r="I95" s="796"/>
      <c r="J95" s="796"/>
      <c r="K95" s="796"/>
      <c r="L95" s="796"/>
      <c r="M95" s="796"/>
      <c r="T95" s="1710" t="s">
        <v>950</v>
      </c>
      <c r="U95" s="1710" t="s">
        <v>334</v>
      </c>
    </row>
    <row r="96" spans="1:21" x14ac:dyDescent="0.25">
      <c r="A96" s="796"/>
      <c r="B96" s="796"/>
      <c r="C96" s="796"/>
      <c r="D96" s="796"/>
      <c r="E96" s="796"/>
      <c r="F96" s="796"/>
      <c r="G96" s="796"/>
      <c r="H96" s="796"/>
      <c r="I96" s="796"/>
      <c r="J96" s="796"/>
      <c r="K96" s="796"/>
      <c r="L96" s="796"/>
      <c r="M96" s="796"/>
      <c r="T96" s="1710" t="s">
        <v>6</v>
      </c>
      <c r="U96" s="1710" t="s">
        <v>948</v>
      </c>
    </row>
    <row r="97" spans="1:21" x14ac:dyDescent="0.25">
      <c r="A97" s="798"/>
      <c r="B97" s="796"/>
      <c r="C97" s="796"/>
      <c r="D97" s="796"/>
      <c r="E97" s="796"/>
      <c r="F97" s="796"/>
      <c r="G97" s="796"/>
      <c r="H97" s="796"/>
      <c r="I97" s="796"/>
      <c r="J97" s="796"/>
      <c r="K97" s="796"/>
      <c r="L97" s="796"/>
      <c r="M97" s="796"/>
      <c r="T97" s="1710" t="s">
        <v>1060</v>
      </c>
      <c r="U97" s="1710" t="s">
        <v>348</v>
      </c>
    </row>
    <row r="98" spans="1:21" ht="15" customHeight="1" x14ac:dyDescent="0.25">
      <c r="A98" s="798"/>
      <c r="B98" s="796"/>
      <c r="C98" s="796"/>
      <c r="D98" s="796"/>
      <c r="E98" s="796"/>
      <c r="F98" s="796"/>
      <c r="G98" s="796"/>
      <c r="H98" s="796"/>
      <c r="I98" s="796"/>
      <c r="J98" s="796"/>
      <c r="K98" s="796"/>
      <c r="L98" s="796"/>
      <c r="M98" s="796"/>
      <c r="P98" s="1708" t="s">
        <v>1072</v>
      </c>
      <c r="T98" s="1710"/>
      <c r="U98" s="1710"/>
    </row>
    <row r="99" spans="1:21" x14ac:dyDescent="0.25">
      <c r="A99" s="798"/>
      <c r="B99" s="796"/>
      <c r="C99" s="796"/>
      <c r="D99" s="796"/>
      <c r="E99" s="796"/>
      <c r="F99" s="796"/>
      <c r="G99" s="796"/>
      <c r="H99" s="796"/>
      <c r="I99" s="796"/>
      <c r="J99" s="796"/>
      <c r="K99" s="796"/>
      <c r="L99" s="796"/>
      <c r="M99" s="796"/>
      <c r="P99" s="1709" t="s">
        <v>11</v>
      </c>
      <c r="Q99" s="1709" t="s">
        <v>1067</v>
      </c>
      <c r="R99" s="1713" t="s">
        <v>1068</v>
      </c>
      <c r="T99" s="1710" t="s">
        <v>357</v>
      </c>
      <c r="U99" s="1710" t="s">
        <v>1050</v>
      </c>
    </row>
    <row r="100" spans="1:21" x14ac:dyDescent="0.25">
      <c r="A100" s="798"/>
      <c r="B100" s="796"/>
      <c r="C100" s="796"/>
      <c r="D100" s="796"/>
      <c r="E100" s="796"/>
      <c r="F100" s="796"/>
      <c r="G100" s="796"/>
      <c r="H100" s="796"/>
      <c r="I100" s="796"/>
      <c r="J100" s="796"/>
      <c r="K100" s="796"/>
      <c r="L100" s="796"/>
      <c r="M100" s="796"/>
      <c r="P100" s="1709" t="s">
        <v>99</v>
      </c>
      <c r="Q100" s="1714">
        <v>144.48400000000001</v>
      </c>
      <c r="R100" s="1722">
        <v>0.50788093530743372</v>
      </c>
      <c r="T100" s="1716" t="s">
        <v>99</v>
      </c>
      <c r="U100" s="1717">
        <v>144.48400000000001</v>
      </c>
    </row>
    <row r="101" spans="1:21" x14ac:dyDescent="0.25">
      <c r="A101" s="798"/>
      <c r="B101" s="796"/>
      <c r="C101" s="796"/>
      <c r="D101" s="796"/>
      <c r="E101" s="796"/>
      <c r="F101" s="796"/>
      <c r="G101" s="796"/>
      <c r="H101" s="796"/>
      <c r="I101" s="796"/>
      <c r="J101" s="796"/>
      <c r="K101" s="796"/>
      <c r="L101" s="796"/>
      <c r="M101" s="796"/>
      <c r="P101" s="1709" t="s">
        <v>103</v>
      </c>
      <c r="Q101" s="1714">
        <v>40</v>
      </c>
      <c r="R101" s="1722">
        <v>0.1406054470550189</v>
      </c>
      <c r="T101" s="1716" t="s">
        <v>103</v>
      </c>
      <c r="U101" s="1717">
        <v>40</v>
      </c>
    </row>
    <row r="102" spans="1:21" x14ac:dyDescent="0.25">
      <c r="A102" s="798"/>
      <c r="B102" s="796"/>
      <c r="C102" s="796"/>
      <c r="D102" s="796"/>
      <c r="E102" s="796"/>
      <c r="F102" s="796"/>
      <c r="G102" s="796"/>
      <c r="H102" s="796"/>
      <c r="I102" s="796"/>
      <c r="J102" s="796"/>
      <c r="K102" s="796"/>
      <c r="L102" s="796"/>
      <c r="M102" s="796"/>
      <c r="P102" s="1709" t="s">
        <v>1073</v>
      </c>
      <c r="Q102" s="1714">
        <v>22</v>
      </c>
      <c r="R102" s="1722">
        <v>7.7332995880260394E-2</v>
      </c>
      <c r="T102" s="1716" t="s">
        <v>1073</v>
      </c>
      <c r="U102" s="1717">
        <v>22</v>
      </c>
    </row>
    <row r="103" spans="1:21" x14ac:dyDescent="0.25">
      <c r="A103" s="798"/>
      <c r="B103" s="796"/>
      <c r="C103" s="796"/>
      <c r="D103" s="796"/>
      <c r="E103" s="796"/>
      <c r="F103" s="796"/>
      <c r="G103" s="796"/>
      <c r="H103" s="796"/>
      <c r="I103" s="796"/>
      <c r="J103" s="796"/>
      <c r="K103" s="796"/>
      <c r="L103" s="796"/>
      <c r="M103" s="796"/>
      <c r="P103" s="1709" t="s">
        <v>112</v>
      </c>
      <c r="Q103" s="1714">
        <v>22</v>
      </c>
      <c r="R103" s="1722">
        <v>7.7332995880260394E-2</v>
      </c>
      <c r="T103" s="1716" t="s">
        <v>112</v>
      </c>
      <c r="U103" s="1717">
        <v>22</v>
      </c>
    </row>
    <row r="104" spans="1:21" x14ac:dyDescent="0.25">
      <c r="A104" s="798"/>
      <c r="B104" s="796"/>
      <c r="C104" s="796"/>
      <c r="D104" s="796"/>
      <c r="E104" s="796"/>
      <c r="F104" s="796"/>
      <c r="G104" s="796"/>
      <c r="H104" s="796"/>
      <c r="I104" s="796"/>
      <c r="J104" s="796"/>
      <c r="K104" s="796"/>
      <c r="L104" s="796"/>
      <c r="M104" s="796"/>
      <c r="P104" s="1709" t="s">
        <v>167</v>
      </c>
      <c r="Q104" s="1714">
        <v>20</v>
      </c>
      <c r="R104" s="1722">
        <v>7.030272352750945E-2</v>
      </c>
      <c r="T104" s="1716" t="s">
        <v>167</v>
      </c>
      <c r="U104" s="1717">
        <v>20</v>
      </c>
    </row>
    <row r="105" spans="1:21" x14ac:dyDescent="0.25">
      <c r="A105" s="798"/>
      <c r="B105" s="796"/>
      <c r="C105" s="796"/>
      <c r="D105" s="796"/>
      <c r="E105" s="796"/>
      <c r="F105" s="796"/>
      <c r="G105" s="796"/>
      <c r="H105" s="796"/>
      <c r="I105" s="796"/>
      <c r="J105" s="796"/>
      <c r="K105" s="796"/>
      <c r="L105" s="796"/>
      <c r="M105" s="796"/>
      <c r="P105" s="1709" t="s">
        <v>1069</v>
      </c>
      <c r="Q105" s="1714">
        <v>36.000000000000028</v>
      </c>
      <c r="R105" s="1722">
        <v>0.1265449023495171</v>
      </c>
      <c r="T105" s="1716" t="s">
        <v>141</v>
      </c>
      <c r="U105" s="1717">
        <v>20</v>
      </c>
    </row>
    <row r="106" spans="1:21" x14ac:dyDescent="0.25">
      <c r="A106" s="798"/>
      <c r="B106" s="796"/>
      <c r="C106" s="796"/>
      <c r="D106" s="796"/>
      <c r="E106" s="796"/>
      <c r="F106" s="796"/>
      <c r="G106" s="796"/>
      <c r="H106" s="796"/>
      <c r="I106" s="796"/>
      <c r="J106" s="796"/>
      <c r="K106" s="796"/>
      <c r="L106" s="796"/>
      <c r="M106" s="796"/>
      <c r="P106" s="1719" t="s">
        <v>1053</v>
      </c>
      <c r="Q106" s="1725">
        <v>284.48400000000004</v>
      </c>
      <c r="R106" s="1722">
        <v>1</v>
      </c>
      <c r="T106" s="1716" t="s">
        <v>137</v>
      </c>
      <c r="U106" s="1717">
        <v>16</v>
      </c>
    </row>
    <row r="107" spans="1:21" x14ac:dyDescent="0.25">
      <c r="A107" s="798"/>
      <c r="B107" s="796"/>
      <c r="C107" s="796"/>
      <c r="D107" s="796"/>
      <c r="E107" s="796"/>
      <c r="F107" s="796"/>
      <c r="G107" s="796"/>
      <c r="H107" s="796"/>
      <c r="I107" s="796"/>
      <c r="J107" s="796"/>
      <c r="K107" s="796"/>
      <c r="L107" s="796"/>
      <c r="M107" s="796"/>
      <c r="T107" s="1716" t="s">
        <v>173</v>
      </c>
      <c r="U107" s="1717">
        <v>284.48400000000004</v>
      </c>
    </row>
    <row r="108" spans="1:21" ht="15" customHeight="1" x14ac:dyDescent="0.25">
      <c r="A108" s="798"/>
      <c r="B108" s="796"/>
      <c r="C108" s="796"/>
      <c r="D108" s="796"/>
      <c r="E108" s="796"/>
      <c r="F108" s="796"/>
      <c r="G108" s="796"/>
      <c r="H108" s="796"/>
      <c r="I108" s="796"/>
      <c r="J108" s="796"/>
      <c r="K108" s="796"/>
      <c r="L108" s="796"/>
      <c r="M108" s="796"/>
    </row>
    <row r="109" spans="1:21" ht="15" customHeight="1" x14ac:dyDescent="0.25">
      <c r="A109" s="798"/>
      <c r="B109" s="796"/>
      <c r="C109" s="796"/>
      <c r="D109" s="796"/>
      <c r="E109" s="796"/>
      <c r="F109" s="796"/>
      <c r="G109" s="796"/>
      <c r="H109" s="796"/>
      <c r="I109" s="796"/>
      <c r="J109" s="796"/>
      <c r="K109" s="796"/>
      <c r="L109" s="796"/>
      <c r="M109" s="796"/>
    </row>
    <row r="110" spans="1:21" ht="15" customHeight="1" x14ac:dyDescent="0.25">
      <c r="A110" s="798"/>
      <c r="B110" s="796"/>
      <c r="C110" s="796"/>
      <c r="D110" s="796"/>
      <c r="E110" s="796"/>
      <c r="F110" s="796"/>
      <c r="G110" s="796"/>
      <c r="H110" s="796"/>
      <c r="I110" s="796"/>
      <c r="J110" s="796"/>
      <c r="K110" s="796"/>
      <c r="L110" s="796"/>
      <c r="M110" s="796"/>
    </row>
    <row r="111" spans="1:21" ht="15" customHeight="1" x14ac:dyDescent="0.25">
      <c r="A111" s="798"/>
      <c r="B111" s="796"/>
      <c r="C111" s="796"/>
      <c r="D111" s="796"/>
      <c r="E111" s="796"/>
      <c r="F111" s="796"/>
      <c r="G111" s="796"/>
      <c r="H111" s="796"/>
      <c r="I111" s="796"/>
      <c r="J111" s="796"/>
      <c r="K111" s="796"/>
      <c r="L111" s="796"/>
      <c r="M111" s="796"/>
    </row>
    <row r="112" spans="1:21" ht="15" customHeight="1" x14ac:dyDescent="0.25">
      <c r="A112" s="798"/>
      <c r="B112" s="796"/>
      <c r="C112" s="796"/>
      <c r="D112" s="796"/>
      <c r="E112" s="796"/>
      <c r="F112" s="796"/>
      <c r="G112" s="796"/>
      <c r="H112" s="796"/>
      <c r="I112" s="796"/>
      <c r="J112" s="796"/>
      <c r="K112" s="796"/>
      <c r="L112" s="796"/>
      <c r="M112" s="796"/>
    </row>
    <row r="113" spans="1:21" ht="15" customHeight="1" x14ac:dyDescent="0.25">
      <c r="A113" s="798"/>
      <c r="B113" s="796"/>
      <c r="C113" s="796"/>
      <c r="D113" s="796"/>
      <c r="E113" s="796"/>
      <c r="F113" s="796"/>
      <c r="G113" s="796"/>
      <c r="H113" s="796"/>
      <c r="I113" s="796"/>
      <c r="J113" s="796"/>
      <c r="K113" s="796"/>
      <c r="L113" s="796"/>
      <c r="M113" s="796"/>
    </row>
    <row r="114" spans="1:21" ht="15" customHeight="1" x14ac:dyDescent="0.25">
      <c r="A114" s="798"/>
      <c r="B114" s="796"/>
      <c r="C114" s="796"/>
      <c r="D114" s="796"/>
      <c r="E114" s="796"/>
      <c r="F114" s="796"/>
      <c r="G114" s="796"/>
      <c r="H114" s="796"/>
      <c r="I114" s="796"/>
      <c r="J114" s="796"/>
      <c r="K114" s="796"/>
      <c r="L114" s="796"/>
      <c r="M114" s="796"/>
    </row>
    <row r="115" spans="1:21" ht="15" customHeight="1" x14ac:dyDescent="0.25">
      <c r="A115" s="798"/>
      <c r="B115" s="796"/>
      <c r="C115" s="796"/>
      <c r="D115" s="796"/>
      <c r="E115" s="796"/>
      <c r="F115" s="796"/>
      <c r="G115" s="796"/>
      <c r="H115" s="796"/>
      <c r="I115" s="796"/>
      <c r="J115" s="796"/>
      <c r="K115" s="796"/>
      <c r="L115" s="796"/>
      <c r="M115" s="796"/>
    </row>
    <row r="116" spans="1:21" ht="15" customHeight="1" x14ac:dyDescent="0.25">
      <c r="A116" s="798"/>
      <c r="B116" s="796"/>
      <c r="C116" s="796"/>
      <c r="D116" s="796"/>
      <c r="E116" s="796"/>
      <c r="F116" s="796"/>
      <c r="G116" s="796"/>
      <c r="H116" s="796"/>
      <c r="I116" s="796"/>
      <c r="J116" s="796"/>
      <c r="K116" s="796"/>
      <c r="L116" s="796"/>
      <c r="M116" s="796"/>
    </row>
    <row r="117" spans="1:21" ht="15" customHeight="1" x14ac:dyDescent="0.25">
      <c r="A117" s="798"/>
      <c r="B117" s="796"/>
      <c r="C117" s="796"/>
      <c r="D117" s="796"/>
      <c r="E117" s="796"/>
      <c r="F117" s="796"/>
      <c r="G117" s="796"/>
      <c r="H117" s="796"/>
      <c r="I117" s="796"/>
      <c r="J117" s="796"/>
      <c r="K117" s="796"/>
      <c r="L117" s="796"/>
      <c r="M117" s="796"/>
    </row>
    <row r="118" spans="1:21" ht="15" customHeight="1" x14ac:dyDescent="0.25">
      <c r="A118" s="798"/>
      <c r="B118" s="796"/>
      <c r="C118" s="796"/>
      <c r="D118" s="796"/>
      <c r="E118" s="796"/>
      <c r="F118" s="796"/>
      <c r="G118" s="796"/>
      <c r="H118" s="796"/>
      <c r="I118" s="796"/>
      <c r="J118" s="796"/>
      <c r="K118" s="796"/>
      <c r="L118" s="796"/>
      <c r="M118" s="796"/>
    </row>
    <row r="119" spans="1:21" ht="15" customHeight="1" x14ac:dyDescent="0.25">
      <c r="A119" s="798"/>
      <c r="B119" s="796"/>
      <c r="C119" s="796"/>
      <c r="D119" s="796"/>
      <c r="E119" s="796"/>
      <c r="F119" s="796"/>
      <c r="G119" s="796"/>
      <c r="H119" s="796"/>
      <c r="I119" s="796"/>
      <c r="J119" s="796"/>
      <c r="K119" s="796"/>
      <c r="L119" s="796"/>
      <c r="M119" s="796"/>
    </row>
    <row r="120" spans="1:21" ht="15" customHeight="1" x14ac:dyDescent="0.25">
      <c r="A120" s="798"/>
      <c r="B120" s="796"/>
      <c r="C120" s="796"/>
      <c r="D120" s="796"/>
      <c r="E120" s="796"/>
      <c r="F120" s="796"/>
      <c r="G120" s="796"/>
      <c r="H120" s="796"/>
      <c r="I120" s="796"/>
      <c r="J120" s="796"/>
      <c r="K120" s="796"/>
      <c r="L120" s="796"/>
      <c r="M120" s="796"/>
    </row>
    <row r="121" spans="1:21" ht="15" customHeight="1" x14ac:dyDescent="0.25">
      <c r="A121" s="796"/>
      <c r="B121" s="796"/>
      <c r="C121" s="796"/>
      <c r="D121" s="796"/>
      <c r="E121" s="796"/>
      <c r="F121" s="796"/>
      <c r="G121" s="796"/>
      <c r="H121" s="796"/>
      <c r="I121" s="796"/>
      <c r="J121" s="796"/>
      <c r="K121" s="796"/>
      <c r="L121" s="796"/>
      <c r="M121" s="796"/>
    </row>
    <row r="122" spans="1:21" ht="15" customHeight="1" x14ac:dyDescent="0.25">
      <c r="A122" s="796"/>
      <c r="B122" s="796"/>
      <c r="C122" s="796"/>
      <c r="D122" s="796"/>
      <c r="E122" s="796"/>
      <c r="F122" s="796"/>
      <c r="G122" s="796"/>
      <c r="H122" s="796"/>
      <c r="I122" s="796"/>
      <c r="J122" s="796"/>
      <c r="K122" s="796"/>
      <c r="L122" s="796"/>
      <c r="M122" s="796"/>
    </row>
    <row r="123" spans="1:21" ht="15" customHeight="1" x14ac:dyDescent="0.25">
      <c r="A123" s="796"/>
      <c r="B123" s="796"/>
      <c r="C123" s="796"/>
      <c r="D123" s="796"/>
      <c r="E123" s="796"/>
      <c r="F123" s="796"/>
      <c r="G123" s="796"/>
      <c r="H123" s="796"/>
      <c r="I123" s="796"/>
      <c r="J123" s="796"/>
      <c r="K123" s="796"/>
      <c r="L123" s="796"/>
      <c r="M123" s="796"/>
    </row>
    <row r="124" spans="1:21" ht="15" customHeight="1" x14ac:dyDescent="0.25">
      <c r="A124" s="796"/>
      <c r="B124" s="796"/>
      <c r="C124" s="796"/>
      <c r="D124" s="796"/>
      <c r="E124" s="796"/>
      <c r="F124" s="796"/>
      <c r="G124" s="796"/>
      <c r="H124" s="796"/>
      <c r="I124" s="796"/>
      <c r="J124" s="796"/>
      <c r="K124" s="796"/>
      <c r="L124" s="796"/>
      <c r="M124" s="796"/>
    </row>
    <row r="125" spans="1:21" ht="15" customHeight="1" x14ac:dyDescent="0.25">
      <c r="A125" s="796"/>
      <c r="B125" s="796"/>
      <c r="C125" s="796"/>
      <c r="D125" s="796"/>
      <c r="E125" s="796"/>
      <c r="F125" s="796"/>
      <c r="G125" s="796"/>
      <c r="H125" s="796"/>
      <c r="I125" s="796"/>
      <c r="J125" s="796"/>
      <c r="K125" s="796"/>
      <c r="L125" s="796"/>
      <c r="M125" s="796"/>
    </row>
    <row r="126" spans="1:21" ht="15" customHeight="1" x14ac:dyDescent="0.25">
      <c r="A126" s="796"/>
      <c r="B126" s="796"/>
      <c r="C126" s="796"/>
      <c r="D126" s="796"/>
      <c r="E126" s="796"/>
      <c r="F126" s="796"/>
      <c r="G126" s="796"/>
      <c r="H126" s="796"/>
      <c r="I126" s="796"/>
      <c r="J126" s="796"/>
      <c r="K126" s="796"/>
      <c r="L126" s="796"/>
      <c r="M126" s="796"/>
    </row>
    <row r="127" spans="1:21" x14ac:dyDescent="0.25">
      <c r="A127" s="796"/>
      <c r="B127" s="796"/>
      <c r="C127" s="796"/>
      <c r="D127" s="796"/>
      <c r="E127" s="796"/>
      <c r="F127" s="796"/>
      <c r="G127" s="796"/>
      <c r="H127" s="796"/>
      <c r="I127" s="796"/>
      <c r="J127" s="796"/>
      <c r="K127" s="796"/>
      <c r="L127" s="796"/>
      <c r="M127" s="796"/>
      <c r="T127" s="1710" t="s">
        <v>950</v>
      </c>
      <c r="U127" s="1710" t="s">
        <v>334</v>
      </c>
    </row>
    <row r="128" spans="1:21" x14ac:dyDescent="0.25">
      <c r="A128" s="798"/>
      <c r="B128" s="796"/>
      <c r="C128" s="796"/>
      <c r="D128" s="796"/>
      <c r="E128" s="796"/>
      <c r="F128" s="796"/>
      <c r="G128" s="796"/>
      <c r="H128" s="796"/>
      <c r="I128" s="796"/>
      <c r="J128" s="796"/>
      <c r="K128" s="796"/>
      <c r="L128" s="796"/>
      <c r="M128" s="796"/>
      <c r="T128" s="1710" t="s">
        <v>6</v>
      </c>
      <c r="U128" s="1710" t="s">
        <v>948</v>
      </c>
    </row>
    <row r="129" spans="1:21" x14ac:dyDescent="0.25">
      <c r="A129" s="798"/>
      <c r="B129" s="796"/>
      <c r="C129" s="796"/>
      <c r="D129" s="796"/>
      <c r="E129" s="796"/>
      <c r="F129" s="796"/>
      <c r="G129" s="796"/>
      <c r="H129" s="796"/>
      <c r="I129" s="796"/>
      <c r="J129" s="796"/>
      <c r="K129" s="796"/>
      <c r="L129" s="796"/>
      <c r="M129" s="796"/>
      <c r="T129" s="1710" t="s">
        <v>1060</v>
      </c>
      <c r="U129" s="1710" t="s">
        <v>349</v>
      </c>
    </row>
    <row r="130" spans="1:21" ht="15" customHeight="1" x14ac:dyDescent="0.25">
      <c r="A130" s="798"/>
      <c r="B130" s="796"/>
      <c r="C130" s="796"/>
      <c r="D130" s="796"/>
      <c r="E130" s="796"/>
      <c r="F130" s="796"/>
      <c r="G130" s="796"/>
      <c r="H130" s="796"/>
      <c r="I130" s="796"/>
      <c r="J130" s="796"/>
      <c r="K130" s="796"/>
      <c r="L130" s="796"/>
      <c r="M130" s="796"/>
      <c r="P130" s="1708" t="s">
        <v>1074</v>
      </c>
      <c r="T130" s="1710"/>
      <c r="U130" s="1710"/>
    </row>
    <row r="131" spans="1:21" x14ac:dyDescent="0.25">
      <c r="A131" s="798"/>
      <c r="B131" s="796"/>
      <c r="C131" s="796"/>
      <c r="D131" s="796"/>
      <c r="E131" s="796"/>
      <c r="F131" s="796"/>
      <c r="G131" s="796"/>
      <c r="H131" s="796"/>
      <c r="I131" s="796"/>
      <c r="J131" s="796"/>
      <c r="K131" s="796"/>
      <c r="L131" s="796"/>
      <c r="M131" s="796"/>
      <c r="P131" s="1709" t="s">
        <v>11</v>
      </c>
      <c r="Q131" s="1709" t="s">
        <v>1067</v>
      </c>
      <c r="R131" s="1713" t="s">
        <v>1068</v>
      </c>
      <c r="T131" s="1710" t="s">
        <v>357</v>
      </c>
      <c r="U131" s="1710" t="s">
        <v>1050</v>
      </c>
    </row>
    <row r="132" spans="1:21" x14ac:dyDescent="0.25">
      <c r="A132" s="798"/>
      <c r="B132" s="796"/>
      <c r="C132" s="796"/>
      <c r="D132" s="796"/>
      <c r="E132" s="796"/>
      <c r="F132" s="796"/>
      <c r="G132" s="796"/>
      <c r="H132" s="796"/>
      <c r="I132" s="796"/>
      <c r="J132" s="796"/>
      <c r="K132" s="796"/>
      <c r="L132" s="796"/>
      <c r="M132" s="796"/>
      <c r="P132" s="1709" t="s">
        <v>99</v>
      </c>
      <c r="Q132" s="1720">
        <v>132.30000000000001</v>
      </c>
      <c r="R132" s="1722">
        <v>0.35540631296171937</v>
      </c>
      <c r="T132" s="1716" t="s">
        <v>99</v>
      </c>
      <c r="U132" s="1717">
        <v>132.30000000000001</v>
      </c>
    </row>
    <row r="133" spans="1:21" x14ac:dyDescent="0.25">
      <c r="A133" s="798"/>
      <c r="B133" s="796"/>
      <c r="C133" s="796"/>
      <c r="D133" s="796"/>
      <c r="E133" s="796"/>
      <c r="F133" s="796"/>
      <c r="G133" s="796"/>
      <c r="H133" s="796"/>
      <c r="I133" s="796"/>
      <c r="J133" s="796"/>
      <c r="K133" s="796"/>
      <c r="L133" s="796"/>
      <c r="M133" s="796"/>
      <c r="P133" s="1709" t="s">
        <v>101</v>
      </c>
      <c r="Q133" s="1720">
        <v>110</v>
      </c>
      <c r="R133" s="1722">
        <v>0.29550033579583618</v>
      </c>
      <c r="T133" s="1716" t="s">
        <v>101</v>
      </c>
      <c r="U133" s="1717">
        <v>110</v>
      </c>
    </row>
    <row r="134" spans="1:21" x14ac:dyDescent="0.25">
      <c r="A134" s="798"/>
      <c r="B134" s="796"/>
      <c r="C134" s="796"/>
      <c r="D134" s="796"/>
      <c r="E134" s="796"/>
      <c r="F134" s="796"/>
      <c r="G134" s="796"/>
      <c r="H134" s="796"/>
      <c r="I134" s="796"/>
      <c r="J134" s="796"/>
      <c r="K134" s="796"/>
      <c r="L134" s="796"/>
      <c r="M134" s="796"/>
      <c r="P134" s="1709" t="s">
        <v>145</v>
      </c>
      <c r="Q134" s="1720">
        <v>97.15</v>
      </c>
      <c r="R134" s="1722">
        <v>0.26098052384150444</v>
      </c>
      <c r="T134" s="1716" t="s">
        <v>145</v>
      </c>
      <c r="U134" s="1717">
        <v>97.15</v>
      </c>
    </row>
    <row r="135" spans="1:21" x14ac:dyDescent="0.25">
      <c r="A135" s="798"/>
      <c r="B135" s="796"/>
      <c r="C135" s="796"/>
      <c r="D135" s="796"/>
      <c r="E135" s="796"/>
      <c r="F135" s="796"/>
      <c r="G135" s="796"/>
      <c r="H135" s="796"/>
      <c r="I135" s="796"/>
      <c r="J135" s="796"/>
      <c r="K135" s="796"/>
      <c r="L135" s="796"/>
      <c r="M135" s="796"/>
      <c r="P135" s="1719" t="s">
        <v>1069</v>
      </c>
      <c r="Q135" s="1720">
        <v>32.799999999999898</v>
      </c>
      <c r="R135" s="1722">
        <v>8.8112827400939966E-2</v>
      </c>
      <c r="T135" s="1716" t="s">
        <v>143</v>
      </c>
      <c r="U135" s="1717">
        <v>32.1</v>
      </c>
    </row>
    <row r="136" spans="1:21" x14ac:dyDescent="0.25">
      <c r="A136" s="798"/>
      <c r="B136" s="796"/>
      <c r="C136" s="796"/>
      <c r="D136" s="796"/>
      <c r="E136" s="796"/>
      <c r="F136" s="796"/>
      <c r="G136" s="796"/>
      <c r="H136" s="796"/>
      <c r="I136" s="796"/>
      <c r="J136" s="796"/>
      <c r="K136" s="796"/>
      <c r="L136" s="796"/>
      <c r="M136" s="796"/>
      <c r="P136" s="1719" t="s">
        <v>1053</v>
      </c>
      <c r="Q136" s="1720">
        <v>372.24999999999994</v>
      </c>
      <c r="R136" s="1722">
        <v>1</v>
      </c>
      <c r="T136" s="1716" t="s">
        <v>350</v>
      </c>
      <c r="U136" s="1717">
        <v>0.7</v>
      </c>
    </row>
    <row r="137" spans="1:21" ht="15" customHeight="1" x14ac:dyDescent="0.25">
      <c r="A137" s="798"/>
      <c r="B137" s="796"/>
      <c r="C137" s="796"/>
      <c r="D137" s="796"/>
      <c r="E137" s="796"/>
      <c r="F137" s="796"/>
      <c r="G137" s="796"/>
      <c r="H137" s="796"/>
      <c r="I137" s="796"/>
      <c r="J137" s="796"/>
      <c r="K137" s="796"/>
      <c r="L137" s="796"/>
      <c r="M137" s="796"/>
      <c r="T137" s="1716" t="s">
        <v>173</v>
      </c>
      <c r="U137" s="1717">
        <v>372.25000000000006</v>
      </c>
    </row>
    <row r="138" spans="1:21" ht="15" customHeight="1" x14ac:dyDescent="0.25">
      <c r="A138" s="798"/>
      <c r="B138" s="796"/>
      <c r="C138" s="796"/>
      <c r="D138" s="796"/>
      <c r="E138" s="796"/>
      <c r="F138" s="796"/>
      <c r="G138" s="796"/>
      <c r="H138" s="796"/>
      <c r="I138" s="796"/>
      <c r="J138" s="796"/>
      <c r="K138" s="796"/>
      <c r="L138" s="796"/>
      <c r="M138" s="796"/>
      <c r="T138" s="1710"/>
      <c r="U138" s="1710"/>
    </row>
    <row r="139" spans="1:21" ht="15" customHeight="1" x14ac:dyDescent="0.25">
      <c r="A139" s="798"/>
      <c r="B139" s="796"/>
      <c r="C139" s="796"/>
      <c r="D139" s="796"/>
      <c r="E139" s="796"/>
      <c r="F139" s="796"/>
      <c r="G139" s="796"/>
      <c r="H139" s="796"/>
      <c r="I139" s="796"/>
      <c r="J139" s="796"/>
      <c r="K139" s="796"/>
      <c r="L139" s="796"/>
      <c r="M139" s="796"/>
    </row>
    <row r="140" spans="1:21" ht="15" customHeight="1" x14ac:dyDescent="0.25">
      <c r="A140" s="798"/>
      <c r="B140" s="796"/>
      <c r="C140" s="796"/>
      <c r="D140" s="796"/>
      <c r="E140" s="796"/>
      <c r="F140" s="796"/>
      <c r="G140" s="796"/>
      <c r="H140" s="796"/>
      <c r="I140" s="796"/>
      <c r="J140" s="796"/>
      <c r="K140" s="796"/>
      <c r="L140" s="796"/>
      <c r="M140" s="796"/>
    </row>
    <row r="141" spans="1:21" ht="15" customHeight="1" x14ac:dyDescent="0.25">
      <c r="A141" s="798"/>
      <c r="B141" s="796"/>
      <c r="C141" s="796"/>
      <c r="D141" s="796"/>
      <c r="E141" s="796"/>
      <c r="F141" s="796"/>
      <c r="G141" s="796"/>
      <c r="H141" s="796"/>
      <c r="I141" s="796"/>
      <c r="J141" s="796"/>
      <c r="K141" s="796"/>
      <c r="L141" s="796"/>
      <c r="M141" s="796"/>
    </row>
    <row r="142" spans="1:21" ht="15" customHeight="1" x14ac:dyDescent="0.25">
      <c r="A142" s="798"/>
      <c r="B142" s="796"/>
      <c r="C142" s="796"/>
      <c r="D142" s="796"/>
      <c r="E142" s="796"/>
      <c r="F142" s="796"/>
      <c r="G142" s="796"/>
      <c r="H142" s="796"/>
      <c r="I142" s="796"/>
      <c r="J142" s="796"/>
      <c r="K142" s="796"/>
      <c r="L142" s="796"/>
      <c r="M142" s="796"/>
    </row>
    <row r="143" spans="1:21" ht="15" customHeight="1" x14ac:dyDescent="0.25">
      <c r="A143" s="798"/>
      <c r="B143" s="796"/>
      <c r="C143" s="796"/>
      <c r="D143" s="796"/>
      <c r="E143" s="796"/>
      <c r="F143" s="796"/>
      <c r="G143" s="796"/>
      <c r="H143" s="796"/>
      <c r="I143" s="796"/>
      <c r="J143" s="796"/>
      <c r="K143" s="796"/>
      <c r="L143" s="796"/>
      <c r="M143" s="796"/>
    </row>
    <row r="144" spans="1:21" ht="15" customHeight="1" x14ac:dyDescent="0.25">
      <c r="A144" s="798"/>
      <c r="B144" s="796"/>
      <c r="C144" s="796"/>
      <c r="D144" s="796"/>
      <c r="E144" s="796"/>
      <c r="F144" s="796"/>
      <c r="G144" s="796"/>
      <c r="H144" s="796"/>
      <c r="I144" s="796"/>
      <c r="J144" s="796"/>
      <c r="K144" s="796"/>
      <c r="L144" s="796"/>
      <c r="M144" s="796"/>
    </row>
    <row r="145" spans="1:13" ht="15" customHeight="1" x14ac:dyDescent="0.25">
      <c r="A145" s="798"/>
      <c r="B145" s="796"/>
      <c r="C145" s="796"/>
      <c r="D145" s="796"/>
      <c r="E145" s="796"/>
      <c r="F145" s="796"/>
      <c r="G145" s="796"/>
      <c r="H145" s="796"/>
      <c r="I145" s="796"/>
      <c r="J145" s="796"/>
      <c r="K145" s="796"/>
      <c r="L145" s="796"/>
      <c r="M145" s="796"/>
    </row>
    <row r="146" spans="1:13" ht="15" customHeight="1" x14ac:dyDescent="0.25">
      <c r="A146" s="798"/>
      <c r="B146" s="796"/>
      <c r="C146" s="796"/>
      <c r="D146" s="796"/>
      <c r="E146" s="796"/>
      <c r="F146" s="796"/>
      <c r="G146" s="796"/>
      <c r="H146" s="796"/>
      <c r="I146" s="796"/>
      <c r="J146" s="796"/>
      <c r="K146" s="796"/>
      <c r="L146" s="796"/>
      <c r="M146" s="796"/>
    </row>
    <row r="147" spans="1:13" ht="15" customHeight="1" x14ac:dyDescent="0.25">
      <c r="A147" s="798"/>
      <c r="B147" s="796"/>
      <c r="C147" s="796"/>
      <c r="D147" s="796"/>
      <c r="E147" s="796"/>
      <c r="F147" s="796"/>
      <c r="G147" s="796"/>
      <c r="H147" s="796"/>
      <c r="I147" s="796"/>
      <c r="J147" s="796"/>
      <c r="K147" s="796"/>
      <c r="L147" s="796"/>
      <c r="M147" s="796"/>
    </row>
    <row r="148" spans="1:13" ht="15" customHeight="1" x14ac:dyDescent="0.25">
      <c r="A148" s="798"/>
      <c r="B148" s="796"/>
      <c r="C148" s="796"/>
      <c r="D148" s="796"/>
      <c r="E148" s="796"/>
      <c r="F148" s="796"/>
      <c r="G148" s="796"/>
      <c r="H148" s="796"/>
      <c r="I148" s="796"/>
      <c r="J148" s="796"/>
      <c r="K148" s="796"/>
      <c r="L148" s="796"/>
      <c r="M148" s="796"/>
    </row>
    <row r="149" spans="1:13" ht="15" customHeight="1" x14ac:dyDescent="0.25">
      <c r="A149" s="798"/>
      <c r="B149" s="796"/>
      <c r="C149" s="796"/>
      <c r="D149" s="796"/>
      <c r="E149" s="796"/>
      <c r="F149" s="796"/>
      <c r="G149" s="796"/>
      <c r="H149" s="796"/>
      <c r="I149" s="796"/>
      <c r="J149" s="796"/>
      <c r="K149" s="796"/>
      <c r="L149" s="796"/>
      <c r="M149" s="796"/>
    </row>
    <row r="150" spans="1:13" ht="15" customHeight="1" x14ac:dyDescent="0.25">
      <c r="A150" s="798"/>
      <c r="B150" s="796"/>
      <c r="C150" s="796"/>
      <c r="D150" s="796"/>
      <c r="E150" s="796"/>
      <c r="F150" s="796"/>
      <c r="G150" s="796"/>
      <c r="H150" s="796"/>
      <c r="I150" s="796"/>
      <c r="J150" s="796"/>
      <c r="K150" s="796"/>
      <c r="L150" s="796"/>
      <c r="M150" s="796"/>
    </row>
    <row r="151" spans="1:13" ht="15" customHeight="1" x14ac:dyDescent="0.25">
      <c r="A151" s="798"/>
      <c r="B151" s="796"/>
      <c r="C151" s="796"/>
      <c r="D151" s="796"/>
      <c r="E151" s="796"/>
      <c r="F151" s="796"/>
      <c r="G151" s="796"/>
      <c r="H151" s="796"/>
      <c r="I151" s="796"/>
      <c r="J151" s="796"/>
      <c r="K151" s="796"/>
      <c r="L151" s="796"/>
      <c r="M151" s="796"/>
    </row>
    <row r="152" spans="1:13" ht="15" customHeight="1" x14ac:dyDescent="0.25">
      <c r="A152" s="796"/>
      <c r="B152" s="796"/>
      <c r="C152" s="796"/>
      <c r="D152" s="796"/>
      <c r="E152" s="796"/>
      <c r="F152" s="796"/>
      <c r="G152" s="796"/>
      <c r="H152" s="796"/>
      <c r="I152" s="796"/>
      <c r="J152" s="796"/>
      <c r="K152" s="796"/>
      <c r="L152" s="796"/>
      <c r="M152" s="796"/>
    </row>
    <row r="153" spans="1:13" ht="15" customHeight="1" x14ac:dyDescent="0.25">
      <c r="A153" s="796"/>
      <c r="B153" s="796"/>
      <c r="C153" s="796"/>
      <c r="D153" s="796"/>
      <c r="E153" s="796"/>
      <c r="F153" s="796"/>
      <c r="G153" s="796"/>
      <c r="H153" s="796"/>
      <c r="I153" s="796"/>
      <c r="J153" s="796"/>
      <c r="K153" s="796"/>
      <c r="L153" s="796"/>
      <c r="M153" s="796"/>
    </row>
    <row r="154" spans="1:13" x14ac:dyDescent="0.25">
      <c r="A154" s="796"/>
      <c r="B154" s="796"/>
      <c r="C154" s="796"/>
      <c r="D154" s="796"/>
      <c r="E154" s="796"/>
      <c r="F154" s="796"/>
      <c r="G154" s="796"/>
      <c r="H154" s="796"/>
      <c r="I154" s="796"/>
      <c r="J154" s="796"/>
      <c r="K154" s="796"/>
      <c r="L154" s="796"/>
      <c r="M154" s="796"/>
    </row>
  </sheetData>
  <pageMargins left="0.78740157480314965" right="0.59055118110236227" top="0.78740157480314965" bottom="0.55118110236220474" header="0" footer="0"/>
  <pageSetup paperSize="9" scale="55" orientation="portrait" r:id="rId1"/>
  <headerFooter alignWithMargins="0"/>
  <rowBreaks count="1" manualBreakCount="1">
    <brk id="9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view="pageBreakPreview" zoomScale="90" zoomScaleNormal="70" zoomScaleSheetLayoutView="90" workbookViewId="0">
      <selection activeCell="N8" sqref="N8"/>
    </sheetView>
  </sheetViews>
  <sheetFormatPr baseColWidth="10" defaultRowHeight="15" x14ac:dyDescent="0.25"/>
  <cols>
    <col min="1" max="1" width="2.7109375" customWidth="1"/>
    <col min="2" max="2" width="5" customWidth="1"/>
    <col min="3" max="3" width="76.28515625" customWidth="1"/>
    <col min="4" max="9" width="16.28515625" customWidth="1"/>
    <col min="10" max="10" width="13.140625" customWidth="1"/>
    <col min="11" max="11" width="6.7109375" customWidth="1"/>
    <col min="12" max="14" width="14.140625" customWidth="1"/>
  </cols>
  <sheetData>
    <row r="1" spans="1:11" ht="20.25" x14ac:dyDescent="0.3">
      <c r="A1" s="800" t="s">
        <v>1075</v>
      </c>
      <c r="B1" s="671"/>
      <c r="C1" s="801"/>
      <c r="D1" s="801"/>
      <c r="E1" s="801"/>
      <c r="F1" s="801"/>
      <c r="G1" s="801"/>
      <c r="H1" s="801"/>
      <c r="I1" s="801"/>
      <c r="J1" s="801"/>
      <c r="K1" s="671"/>
    </row>
    <row r="2" spans="1:11" ht="15.75" x14ac:dyDescent="0.25">
      <c r="A2" s="671"/>
      <c r="B2" s="801"/>
      <c r="C2" s="671"/>
      <c r="D2" s="671"/>
      <c r="E2" s="671"/>
      <c r="F2" s="671"/>
      <c r="G2" s="671"/>
      <c r="H2" s="671"/>
      <c r="I2" s="671"/>
      <c r="J2" s="671"/>
      <c r="K2" s="671"/>
    </row>
    <row r="3" spans="1:11" ht="19.5" customHeight="1" x14ac:dyDescent="0.25">
      <c r="A3" s="802"/>
      <c r="B3" s="2019" t="s">
        <v>717</v>
      </c>
      <c r="C3" s="2019" t="s">
        <v>9</v>
      </c>
      <c r="D3" s="2021" t="s">
        <v>1056</v>
      </c>
      <c r="E3" s="2022"/>
      <c r="F3" s="2022" t="s">
        <v>1058</v>
      </c>
      <c r="G3" s="2022"/>
      <c r="H3" s="2023" t="s">
        <v>789</v>
      </c>
      <c r="I3" s="2023"/>
      <c r="J3" s="803" t="s">
        <v>964</v>
      </c>
      <c r="K3" s="802"/>
    </row>
    <row r="4" spans="1:11" ht="19.5" customHeight="1" x14ac:dyDescent="0.25">
      <c r="A4" s="802"/>
      <c r="B4" s="2020"/>
      <c r="C4" s="2020"/>
      <c r="D4" s="804" t="s">
        <v>1046</v>
      </c>
      <c r="E4" s="805" t="s">
        <v>1047</v>
      </c>
      <c r="F4" s="805" t="s">
        <v>1046</v>
      </c>
      <c r="G4" s="805" t="s">
        <v>1047</v>
      </c>
      <c r="H4" s="806" t="s">
        <v>1046</v>
      </c>
      <c r="I4" s="807" t="s">
        <v>1047</v>
      </c>
      <c r="J4" s="808" t="s">
        <v>1063</v>
      </c>
      <c r="K4" s="802"/>
    </row>
    <row r="5" spans="1:11" ht="19.5" customHeight="1" x14ac:dyDescent="0.25">
      <c r="A5" s="671"/>
      <c r="B5" s="809">
        <v>1</v>
      </c>
      <c r="C5" s="810" t="s">
        <v>178</v>
      </c>
      <c r="D5" s="811" t="s">
        <v>902</v>
      </c>
      <c r="E5" s="812" t="s">
        <v>902</v>
      </c>
      <c r="F5" s="813" t="s">
        <v>902</v>
      </c>
      <c r="G5" s="814">
        <v>19.3</v>
      </c>
      <c r="H5" s="815" t="s">
        <v>902</v>
      </c>
      <c r="I5" s="816">
        <v>19.3</v>
      </c>
      <c r="J5" s="817">
        <v>19.3</v>
      </c>
      <c r="K5" s="671"/>
    </row>
    <row r="6" spans="1:11" ht="19.5" customHeight="1" x14ac:dyDescent="0.25">
      <c r="A6" s="671"/>
      <c r="B6" s="818">
        <v>2</v>
      </c>
      <c r="C6" s="819" t="s">
        <v>180</v>
      </c>
      <c r="D6" s="820" t="s">
        <v>902</v>
      </c>
      <c r="E6" s="821" t="s">
        <v>902</v>
      </c>
      <c r="F6" s="820" t="s">
        <v>902</v>
      </c>
      <c r="G6" s="821">
        <v>1</v>
      </c>
      <c r="H6" s="822" t="s">
        <v>902</v>
      </c>
      <c r="I6" s="823">
        <v>1</v>
      </c>
      <c r="J6" s="824">
        <v>1</v>
      </c>
      <c r="K6" s="671"/>
    </row>
    <row r="7" spans="1:11" ht="19.5" customHeight="1" x14ac:dyDescent="0.25">
      <c r="A7" s="671"/>
      <c r="B7" s="818">
        <v>3</v>
      </c>
      <c r="C7" s="825" t="s">
        <v>182</v>
      </c>
      <c r="D7" s="820" t="s">
        <v>902</v>
      </c>
      <c r="E7" s="821">
        <v>10.939999999999996</v>
      </c>
      <c r="F7" s="820" t="s">
        <v>902</v>
      </c>
      <c r="G7" s="821">
        <v>3.9700000000000011</v>
      </c>
      <c r="H7" s="822" t="s">
        <v>902</v>
      </c>
      <c r="I7" s="823">
        <v>14.909999999999997</v>
      </c>
      <c r="J7" s="824">
        <v>14.909999999999997</v>
      </c>
      <c r="K7" s="671"/>
    </row>
    <row r="8" spans="1:11" ht="19.5" customHeight="1" x14ac:dyDescent="0.25">
      <c r="A8" s="671"/>
      <c r="B8" s="818">
        <v>4</v>
      </c>
      <c r="C8" s="819" t="s">
        <v>184</v>
      </c>
      <c r="D8" s="820" t="s">
        <v>902</v>
      </c>
      <c r="E8" s="821" t="s">
        <v>902</v>
      </c>
      <c r="F8" s="820" t="s">
        <v>902</v>
      </c>
      <c r="G8" s="821">
        <v>6.7200000000000006</v>
      </c>
      <c r="H8" s="822" t="s">
        <v>902</v>
      </c>
      <c r="I8" s="823">
        <v>6.7200000000000006</v>
      </c>
      <c r="J8" s="824">
        <v>6.7200000000000006</v>
      </c>
      <c r="K8" s="671"/>
    </row>
    <row r="9" spans="1:11" ht="19.5" customHeight="1" x14ac:dyDescent="0.25">
      <c r="A9" s="671"/>
      <c r="B9" s="818">
        <v>5</v>
      </c>
      <c r="C9" s="826" t="s">
        <v>186</v>
      </c>
      <c r="D9" s="820" t="s">
        <v>902</v>
      </c>
      <c r="E9" s="821" t="s">
        <v>902</v>
      </c>
      <c r="F9" s="820" t="s">
        <v>902</v>
      </c>
      <c r="G9" s="821">
        <v>2.6400000000000006</v>
      </c>
      <c r="H9" s="822" t="s">
        <v>902</v>
      </c>
      <c r="I9" s="823">
        <v>2.6400000000000006</v>
      </c>
      <c r="J9" s="824">
        <v>2.6400000000000006</v>
      </c>
      <c r="K9" s="671"/>
    </row>
    <row r="10" spans="1:11" ht="19.5" customHeight="1" x14ac:dyDescent="0.25">
      <c r="A10" s="671"/>
      <c r="B10" s="818">
        <v>6</v>
      </c>
      <c r="C10" s="826" t="s">
        <v>188</v>
      </c>
      <c r="D10" s="820" t="s">
        <v>902</v>
      </c>
      <c r="E10" s="821" t="s">
        <v>902</v>
      </c>
      <c r="F10" s="820" t="s">
        <v>902</v>
      </c>
      <c r="G10" s="821">
        <v>4</v>
      </c>
      <c r="H10" s="822" t="s">
        <v>902</v>
      </c>
      <c r="I10" s="823">
        <v>4</v>
      </c>
      <c r="J10" s="824">
        <v>4</v>
      </c>
      <c r="K10" s="671"/>
    </row>
    <row r="11" spans="1:11" ht="19.5" customHeight="1" x14ac:dyDescent="0.25">
      <c r="A11" s="671"/>
      <c r="B11" s="818">
        <v>7</v>
      </c>
      <c r="C11" s="826" t="s">
        <v>190</v>
      </c>
      <c r="D11" s="820" t="s">
        <v>902</v>
      </c>
      <c r="E11" s="821" t="s">
        <v>902</v>
      </c>
      <c r="F11" s="820" t="s">
        <v>902</v>
      </c>
      <c r="G11" s="821">
        <v>19.188000000000002</v>
      </c>
      <c r="H11" s="822" t="s">
        <v>902</v>
      </c>
      <c r="I11" s="823">
        <v>19.188000000000002</v>
      </c>
      <c r="J11" s="824">
        <v>19.188000000000002</v>
      </c>
      <c r="K11" s="671"/>
    </row>
    <row r="12" spans="1:11" ht="19.5" customHeight="1" x14ac:dyDescent="0.25">
      <c r="A12" s="671"/>
      <c r="B12" s="818">
        <v>8</v>
      </c>
      <c r="C12" s="826" t="s">
        <v>192</v>
      </c>
      <c r="D12" s="820" t="s">
        <v>902</v>
      </c>
      <c r="E12" s="821" t="s">
        <v>902</v>
      </c>
      <c r="F12" s="820" t="s">
        <v>902</v>
      </c>
      <c r="G12" s="821">
        <v>7.0799999999999992</v>
      </c>
      <c r="H12" s="822" t="s">
        <v>902</v>
      </c>
      <c r="I12" s="823">
        <v>7.0799999999999992</v>
      </c>
      <c r="J12" s="824">
        <v>7.0799999999999992</v>
      </c>
      <c r="K12" s="671"/>
    </row>
    <row r="13" spans="1:11" ht="19.5" customHeight="1" x14ac:dyDescent="0.25">
      <c r="A13" s="671"/>
      <c r="B13" s="818">
        <v>9</v>
      </c>
      <c r="C13" s="826" t="s">
        <v>194</v>
      </c>
      <c r="D13" s="820" t="s">
        <v>902</v>
      </c>
      <c r="E13" s="821" t="s">
        <v>902</v>
      </c>
      <c r="F13" s="820" t="s">
        <v>902</v>
      </c>
      <c r="G13" s="821">
        <v>9.7999999999999989</v>
      </c>
      <c r="H13" s="822" t="s">
        <v>902</v>
      </c>
      <c r="I13" s="823">
        <v>9.7999999999999989</v>
      </c>
      <c r="J13" s="824">
        <v>9.7999999999999989</v>
      </c>
      <c r="K13" s="671"/>
    </row>
    <row r="14" spans="1:11" ht="19.5" customHeight="1" x14ac:dyDescent="0.25">
      <c r="A14" s="671"/>
      <c r="B14" s="818">
        <v>10</v>
      </c>
      <c r="C14" s="826" t="s">
        <v>196</v>
      </c>
      <c r="D14" s="820" t="s">
        <v>902</v>
      </c>
      <c r="E14" s="821" t="s">
        <v>902</v>
      </c>
      <c r="F14" s="820" t="s">
        <v>902</v>
      </c>
      <c r="G14" s="821">
        <v>37</v>
      </c>
      <c r="H14" s="822" t="s">
        <v>902</v>
      </c>
      <c r="I14" s="823">
        <v>37</v>
      </c>
      <c r="J14" s="824">
        <v>37</v>
      </c>
      <c r="K14" s="671"/>
    </row>
    <row r="15" spans="1:11" ht="19.5" customHeight="1" x14ac:dyDescent="0.25">
      <c r="A15" s="671"/>
      <c r="B15" s="818">
        <v>11</v>
      </c>
      <c r="C15" s="826" t="s">
        <v>198</v>
      </c>
      <c r="D15" s="820">
        <v>1</v>
      </c>
      <c r="E15" s="821" t="s">
        <v>902</v>
      </c>
      <c r="F15" s="820" t="s">
        <v>902</v>
      </c>
      <c r="G15" s="821" t="s">
        <v>902</v>
      </c>
      <c r="H15" s="822">
        <v>1</v>
      </c>
      <c r="I15" s="823" t="s">
        <v>902</v>
      </c>
      <c r="J15" s="824">
        <v>1</v>
      </c>
      <c r="K15" s="671"/>
    </row>
    <row r="16" spans="1:11" ht="19.5" customHeight="1" x14ac:dyDescent="0.25">
      <c r="A16" s="671"/>
      <c r="B16" s="818">
        <v>12</v>
      </c>
      <c r="C16" s="826" t="s">
        <v>200</v>
      </c>
      <c r="D16" s="820" t="s">
        <v>902</v>
      </c>
      <c r="E16" s="821">
        <v>6.6000000000000005</v>
      </c>
      <c r="F16" s="820" t="s">
        <v>902</v>
      </c>
      <c r="G16" s="821" t="s">
        <v>902</v>
      </c>
      <c r="H16" s="822" t="s">
        <v>902</v>
      </c>
      <c r="I16" s="823">
        <v>6.6000000000000005</v>
      </c>
      <c r="J16" s="824">
        <v>6.6000000000000005</v>
      </c>
      <c r="K16" s="671"/>
    </row>
    <row r="17" spans="1:11" ht="19.5" customHeight="1" x14ac:dyDescent="0.25">
      <c r="A17" s="671"/>
      <c r="B17" s="818">
        <v>13</v>
      </c>
      <c r="C17" s="826" t="s">
        <v>202</v>
      </c>
      <c r="D17" s="820" t="s">
        <v>902</v>
      </c>
      <c r="E17" s="821">
        <v>2</v>
      </c>
      <c r="F17" s="820" t="s">
        <v>902</v>
      </c>
      <c r="G17" s="821" t="s">
        <v>902</v>
      </c>
      <c r="H17" s="822" t="s">
        <v>902</v>
      </c>
      <c r="I17" s="823">
        <v>2</v>
      </c>
      <c r="J17" s="824">
        <v>2</v>
      </c>
      <c r="K17" s="671"/>
    </row>
    <row r="18" spans="1:11" ht="19.5" customHeight="1" x14ac:dyDescent="0.25">
      <c r="A18" s="671"/>
      <c r="B18" s="818">
        <v>14</v>
      </c>
      <c r="C18" s="826" t="s">
        <v>204</v>
      </c>
      <c r="D18" s="820" t="s">
        <v>902</v>
      </c>
      <c r="E18" s="821" t="s">
        <v>902</v>
      </c>
      <c r="F18" s="827" t="s">
        <v>902</v>
      </c>
      <c r="G18" s="821">
        <v>9.3060000000000027</v>
      </c>
      <c r="H18" s="822" t="s">
        <v>902</v>
      </c>
      <c r="I18" s="823">
        <v>9.3060000000000027</v>
      </c>
      <c r="J18" s="824">
        <v>9.3060000000000027</v>
      </c>
      <c r="K18" s="671"/>
    </row>
    <row r="19" spans="1:11" ht="19.5" customHeight="1" x14ac:dyDescent="0.25">
      <c r="A19" s="671"/>
      <c r="B19" s="818">
        <v>15</v>
      </c>
      <c r="C19" s="826" t="s">
        <v>206</v>
      </c>
      <c r="D19" s="820" t="s">
        <v>902</v>
      </c>
      <c r="E19" s="821" t="s">
        <v>902</v>
      </c>
      <c r="F19" s="820" t="s">
        <v>902</v>
      </c>
      <c r="G19" s="821">
        <v>2.4</v>
      </c>
      <c r="H19" s="822" t="s">
        <v>902</v>
      </c>
      <c r="I19" s="823">
        <v>2.4</v>
      </c>
      <c r="J19" s="824">
        <v>2.4</v>
      </c>
      <c r="K19" s="671"/>
    </row>
    <row r="20" spans="1:11" ht="19.5" customHeight="1" x14ac:dyDescent="0.25">
      <c r="A20" s="671"/>
      <c r="B20" s="818">
        <v>16</v>
      </c>
      <c r="C20" s="826" t="s">
        <v>208</v>
      </c>
      <c r="D20" s="820" t="s">
        <v>902</v>
      </c>
      <c r="E20" s="821">
        <v>1.45</v>
      </c>
      <c r="F20" s="820" t="s">
        <v>902</v>
      </c>
      <c r="G20" s="821" t="s">
        <v>902</v>
      </c>
      <c r="H20" s="822" t="s">
        <v>902</v>
      </c>
      <c r="I20" s="823">
        <v>1.45</v>
      </c>
      <c r="J20" s="824">
        <v>1.45</v>
      </c>
      <c r="K20" s="671"/>
    </row>
    <row r="21" spans="1:11" ht="19.5" customHeight="1" x14ac:dyDescent="0.25">
      <c r="A21" s="671"/>
      <c r="B21" s="818">
        <v>17</v>
      </c>
      <c r="C21" s="826" t="s">
        <v>210</v>
      </c>
      <c r="D21" s="820" t="s">
        <v>902</v>
      </c>
      <c r="E21" s="821" t="s">
        <v>902</v>
      </c>
      <c r="F21" s="820" t="s">
        <v>902</v>
      </c>
      <c r="G21" s="821">
        <v>3.7149999999999999</v>
      </c>
      <c r="H21" s="822" t="s">
        <v>902</v>
      </c>
      <c r="I21" s="823">
        <v>3.7149999999999999</v>
      </c>
      <c r="J21" s="824">
        <v>3.7149999999999999</v>
      </c>
      <c r="K21" s="671"/>
    </row>
    <row r="22" spans="1:11" ht="19.5" customHeight="1" x14ac:dyDescent="0.25">
      <c r="A22" s="671"/>
      <c r="B22" s="818">
        <v>18</v>
      </c>
      <c r="C22" s="826" t="s">
        <v>212</v>
      </c>
      <c r="D22" s="820" t="s">
        <v>902</v>
      </c>
      <c r="E22" s="821" t="s">
        <v>902</v>
      </c>
      <c r="F22" s="820">
        <v>1.72</v>
      </c>
      <c r="G22" s="821">
        <v>7.9650000000000007</v>
      </c>
      <c r="H22" s="822">
        <v>1.72</v>
      </c>
      <c r="I22" s="823">
        <v>7.9650000000000007</v>
      </c>
      <c r="J22" s="824">
        <v>9.6850000000000005</v>
      </c>
      <c r="K22" s="671"/>
    </row>
    <row r="23" spans="1:11" ht="19.5" customHeight="1" x14ac:dyDescent="0.25">
      <c r="A23" s="671"/>
      <c r="B23" s="818">
        <v>19</v>
      </c>
      <c r="C23" s="826" t="s">
        <v>214</v>
      </c>
      <c r="D23" s="820" t="s">
        <v>902</v>
      </c>
      <c r="E23" s="821" t="s">
        <v>902</v>
      </c>
      <c r="F23" s="820">
        <v>4.1399999999999988</v>
      </c>
      <c r="G23" s="821" t="s">
        <v>902</v>
      </c>
      <c r="H23" s="822">
        <v>4.1399999999999988</v>
      </c>
      <c r="I23" s="823" t="s">
        <v>902</v>
      </c>
      <c r="J23" s="824">
        <v>4.1399999999999988</v>
      </c>
      <c r="K23" s="671"/>
    </row>
    <row r="24" spans="1:11" ht="19.5" customHeight="1" x14ac:dyDescent="0.25">
      <c r="A24" s="671"/>
      <c r="B24" s="818">
        <v>20</v>
      </c>
      <c r="C24" s="826" t="s">
        <v>216</v>
      </c>
      <c r="D24" s="820" t="s">
        <v>902</v>
      </c>
      <c r="E24" s="821" t="s">
        <v>902</v>
      </c>
      <c r="F24" s="820">
        <v>5.3</v>
      </c>
      <c r="G24" s="821">
        <v>7.300000000000006</v>
      </c>
      <c r="H24" s="822">
        <v>5.3</v>
      </c>
      <c r="I24" s="823">
        <v>7.300000000000006</v>
      </c>
      <c r="J24" s="824">
        <v>12.600000000000005</v>
      </c>
      <c r="K24" s="671"/>
    </row>
    <row r="25" spans="1:11" ht="19.5" customHeight="1" x14ac:dyDescent="0.25">
      <c r="A25" s="671"/>
      <c r="B25" s="818">
        <v>21</v>
      </c>
      <c r="C25" s="826" t="s">
        <v>218</v>
      </c>
      <c r="D25" s="820" t="s">
        <v>902</v>
      </c>
      <c r="E25" s="821" t="s">
        <v>902</v>
      </c>
      <c r="F25" s="820" t="s">
        <v>902</v>
      </c>
      <c r="G25" s="821">
        <v>8.5500000000000025</v>
      </c>
      <c r="H25" s="822" t="s">
        <v>902</v>
      </c>
      <c r="I25" s="823">
        <v>8.5500000000000025</v>
      </c>
      <c r="J25" s="824">
        <v>8.5500000000000025</v>
      </c>
      <c r="K25" s="671"/>
    </row>
    <row r="26" spans="1:11" ht="19.5" customHeight="1" x14ac:dyDescent="0.25">
      <c r="A26" s="671"/>
      <c r="B26" s="818">
        <v>22</v>
      </c>
      <c r="C26" s="826" t="s">
        <v>220</v>
      </c>
      <c r="D26" s="820" t="s">
        <v>902</v>
      </c>
      <c r="E26" s="821" t="s">
        <v>902</v>
      </c>
      <c r="F26" s="820">
        <v>10.853</v>
      </c>
      <c r="G26" s="821">
        <v>18.545000000000002</v>
      </c>
      <c r="H26" s="822">
        <v>10.853</v>
      </c>
      <c r="I26" s="823">
        <v>18.545000000000002</v>
      </c>
      <c r="J26" s="824">
        <v>29.398000000000003</v>
      </c>
      <c r="K26" s="671"/>
    </row>
    <row r="27" spans="1:11" ht="19.5" customHeight="1" x14ac:dyDescent="0.25">
      <c r="A27" s="671"/>
      <c r="B27" s="818">
        <v>23</v>
      </c>
      <c r="C27" s="826" t="s">
        <v>222</v>
      </c>
      <c r="D27" s="820" t="s">
        <v>902</v>
      </c>
      <c r="E27" s="821">
        <v>17.96</v>
      </c>
      <c r="F27" s="820" t="s">
        <v>902</v>
      </c>
      <c r="G27" s="821" t="s">
        <v>902</v>
      </c>
      <c r="H27" s="822" t="s">
        <v>902</v>
      </c>
      <c r="I27" s="823">
        <v>17.96</v>
      </c>
      <c r="J27" s="824">
        <v>17.96</v>
      </c>
      <c r="K27" s="671"/>
    </row>
    <row r="28" spans="1:11" ht="19.5" customHeight="1" x14ac:dyDescent="0.25">
      <c r="A28" s="671"/>
      <c r="B28" s="818">
        <v>24</v>
      </c>
      <c r="C28" s="826" t="s">
        <v>224</v>
      </c>
      <c r="D28" s="820" t="s">
        <v>902</v>
      </c>
      <c r="E28" s="821" t="s">
        <v>902</v>
      </c>
      <c r="F28" s="820" t="s">
        <v>902</v>
      </c>
      <c r="G28" s="821">
        <v>22.100000000000012</v>
      </c>
      <c r="H28" s="822" t="s">
        <v>902</v>
      </c>
      <c r="I28" s="823">
        <v>22.100000000000012</v>
      </c>
      <c r="J28" s="824">
        <v>22.100000000000012</v>
      </c>
      <c r="K28" s="671"/>
    </row>
    <row r="29" spans="1:11" ht="19.5" customHeight="1" x14ac:dyDescent="0.25">
      <c r="A29" s="671"/>
      <c r="B29" s="818">
        <v>25</v>
      </c>
      <c r="C29" s="826" t="s">
        <v>226</v>
      </c>
      <c r="D29" s="820" t="s">
        <v>902</v>
      </c>
      <c r="E29" s="821" t="s">
        <v>902</v>
      </c>
      <c r="F29" s="820" t="s">
        <v>902</v>
      </c>
      <c r="G29" s="821" t="s">
        <v>902</v>
      </c>
      <c r="H29" s="822" t="s">
        <v>902</v>
      </c>
      <c r="I29" s="823" t="s">
        <v>902</v>
      </c>
      <c r="J29" s="824">
        <v>0</v>
      </c>
      <c r="K29" s="671"/>
    </row>
    <row r="30" spans="1:11" ht="19.5" customHeight="1" x14ac:dyDescent="0.25">
      <c r="A30" s="671"/>
      <c r="B30" s="818">
        <v>26</v>
      </c>
      <c r="C30" s="826" t="s">
        <v>227</v>
      </c>
      <c r="D30" s="820" t="s">
        <v>902</v>
      </c>
      <c r="E30" s="821" t="s">
        <v>902</v>
      </c>
      <c r="F30" s="820" t="s">
        <v>902</v>
      </c>
      <c r="G30" s="821">
        <v>3.4339999999999984</v>
      </c>
      <c r="H30" s="822" t="s">
        <v>902</v>
      </c>
      <c r="I30" s="823">
        <v>3.4339999999999984</v>
      </c>
      <c r="J30" s="824">
        <v>3.4339999999999984</v>
      </c>
      <c r="K30" s="671"/>
    </row>
    <row r="31" spans="1:11" ht="19.5" customHeight="1" x14ac:dyDescent="0.25">
      <c r="A31" s="671"/>
      <c r="B31" s="818">
        <v>27</v>
      </c>
      <c r="C31" s="826" t="s">
        <v>229</v>
      </c>
      <c r="D31" s="820" t="s">
        <v>902</v>
      </c>
      <c r="E31" s="821" t="s">
        <v>902</v>
      </c>
      <c r="F31" s="820">
        <v>23.384000000000018</v>
      </c>
      <c r="G31" s="821">
        <v>5.5340000000000016</v>
      </c>
      <c r="H31" s="822">
        <v>23.384000000000018</v>
      </c>
      <c r="I31" s="823">
        <v>5.5340000000000016</v>
      </c>
      <c r="J31" s="824">
        <v>28.918000000000021</v>
      </c>
      <c r="K31" s="671"/>
    </row>
    <row r="32" spans="1:11" ht="19.5" customHeight="1" x14ac:dyDescent="0.25">
      <c r="A32" s="671"/>
      <c r="B32" s="818">
        <v>28</v>
      </c>
      <c r="C32" s="826" t="s">
        <v>231</v>
      </c>
      <c r="D32" s="820" t="s">
        <v>902</v>
      </c>
      <c r="E32" s="821" t="s">
        <v>902</v>
      </c>
      <c r="F32" s="820" t="s">
        <v>902</v>
      </c>
      <c r="G32" s="821">
        <v>0.63099999999999989</v>
      </c>
      <c r="H32" s="822" t="s">
        <v>902</v>
      </c>
      <c r="I32" s="823">
        <v>0.63099999999999989</v>
      </c>
      <c r="J32" s="824">
        <v>0.63099999999999989</v>
      </c>
      <c r="K32" s="671"/>
    </row>
    <row r="33" spans="1:11" ht="19.5" customHeight="1" x14ac:dyDescent="0.25">
      <c r="A33" s="671"/>
      <c r="B33" s="818">
        <v>29</v>
      </c>
      <c r="C33" s="826" t="s">
        <v>233</v>
      </c>
      <c r="D33" s="820" t="s">
        <v>902</v>
      </c>
      <c r="E33" s="821" t="s">
        <v>902</v>
      </c>
      <c r="F33" s="820" t="s">
        <v>902</v>
      </c>
      <c r="G33" s="821" t="s">
        <v>902</v>
      </c>
      <c r="H33" s="822" t="s">
        <v>902</v>
      </c>
      <c r="I33" s="823" t="s">
        <v>902</v>
      </c>
      <c r="J33" s="824">
        <v>0</v>
      </c>
      <c r="K33" s="671"/>
    </row>
    <row r="34" spans="1:11" ht="19.5" customHeight="1" x14ac:dyDescent="0.25">
      <c r="A34" s="671"/>
      <c r="B34" s="818">
        <v>30</v>
      </c>
      <c r="C34" s="826" t="s">
        <v>234</v>
      </c>
      <c r="D34" s="820" t="s">
        <v>902</v>
      </c>
      <c r="E34" s="821" t="s">
        <v>902</v>
      </c>
      <c r="F34" s="820">
        <v>11.500000000000002</v>
      </c>
      <c r="G34" s="821">
        <v>12</v>
      </c>
      <c r="H34" s="822">
        <v>11.500000000000002</v>
      </c>
      <c r="I34" s="823">
        <v>12</v>
      </c>
      <c r="J34" s="824">
        <v>23.5</v>
      </c>
      <c r="K34" s="671"/>
    </row>
    <row r="35" spans="1:11" ht="19.5" customHeight="1" x14ac:dyDescent="0.25">
      <c r="A35" s="671"/>
      <c r="B35" s="818">
        <v>31</v>
      </c>
      <c r="C35" s="826" t="s">
        <v>236</v>
      </c>
      <c r="D35" s="820" t="s">
        <v>902</v>
      </c>
      <c r="E35" s="821" t="s">
        <v>902</v>
      </c>
      <c r="F35" s="820">
        <v>0.04</v>
      </c>
      <c r="G35" s="821">
        <v>1.135</v>
      </c>
      <c r="H35" s="822">
        <v>0.04</v>
      </c>
      <c r="I35" s="823">
        <v>1.135</v>
      </c>
      <c r="J35" s="824">
        <v>1.175</v>
      </c>
      <c r="K35" s="671"/>
    </row>
    <row r="36" spans="1:11" ht="19.5" customHeight="1" x14ac:dyDescent="0.25">
      <c r="A36" s="671"/>
      <c r="B36" s="818">
        <v>32</v>
      </c>
      <c r="C36" s="826" t="s">
        <v>238</v>
      </c>
      <c r="D36" s="820" t="s">
        <v>902</v>
      </c>
      <c r="E36" s="821" t="s">
        <v>902</v>
      </c>
      <c r="F36" s="820">
        <v>3.78</v>
      </c>
      <c r="G36" s="821" t="s">
        <v>902</v>
      </c>
      <c r="H36" s="822">
        <v>3.78</v>
      </c>
      <c r="I36" s="823" t="s">
        <v>902</v>
      </c>
      <c r="J36" s="824">
        <v>3.78</v>
      </c>
      <c r="K36" s="671"/>
    </row>
    <row r="37" spans="1:11" ht="19.5" customHeight="1" x14ac:dyDescent="0.25">
      <c r="A37" s="671"/>
      <c r="B37" s="818">
        <v>33</v>
      </c>
      <c r="C37" s="826" t="s">
        <v>240</v>
      </c>
      <c r="D37" s="820" t="s">
        <v>902</v>
      </c>
      <c r="E37" s="821">
        <v>6.9000000000000012</v>
      </c>
      <c r="F37" s="820" t="s">
        <v>902</v>
      </c>
      <c r="G37" s="821" t="s">
        <v>902</v>
      </c>
      <c r="H37" s="822" t="s">
        <v>902</v>
      </c>
      <c r="I37" s="823">
        <v>6.9000000000000012</v>
      </c>
      <c r="J37" s="824">
        <v>6.9000000000000012</v>
      </c>
      <c r="K37" s="671"/>
    </row>
    <row r="38" spans="1:11" ht="19.5" customHeight="1" x14ac:dyDescent="0.25">
      <c r="A38" s="671"/>
      <c r="B38" s="818">
        <v>34</v>
      </c>
      <c r="C38" s="826" t="s">
        <v>242</v>
      </c>
      <c r="D38" s="820">
        <v>12.600000000000003</v>
      </c>
      <c r="E38" s="821">
        <v>5.9869999999999983</v>
      </c>
      <c r="F38" s="820" t="s">
        <v>902</v>
      </c>
      <c r="G38" s="821" t="s">
        <v>902</v>
      </c>
      <c r="H38" s="822">
        <v>12.600000000000003</v>
      </c>
      <c r="I38" s="823">
        <v>5.9869999999999983</v>
      </c>
      <c r="J38" s="824">
        <v>18.587000000000003</v>
      </c>
      <c r="K38" s="671"/>
    </row>
    <row r="39" spans="1:11" ht="19.5" customHeight="1" x14ac:dyDescent="0.25">
      <c r="A39" s="671"/>
      <c r="B39" s="818">
        <v>35</v>
      </c>
      <c r="C39" s="826" t="s">
        <v>244</v>
      </c>
      <c r="D39" s="820" t="s">
        <v>902</v>
      </c>
      <c r="E39" s="821">
        <v>1.25</v>
      </c>
      <c r="F39" s="820" t="s">
        <v>902</v>
      </c>
      <c r="G39" s="821" t="s">
        <v>902</v>
      </c>
      <c r="H39" s="822" t="s">
        <v>902</v>
      </c>
      <c r="I39" s="823">
        <v>1.25</v>
      </c>
      <c r="J39" s="824">
        <v>1.25</v>
      </c>
      <c r="K39" s="671"/>
    </row>
    <row r="40" spans="1:11" ht="19.5" customHeight="1" x14ac:dyDescent="0.25">
      <c r="A40" s="671"/>
      <c r="B40" s="818">
        <v>36</v>
      </c>
      <c r="C40" s="826" t="s">
        <v>246</v>
      </c>
      <c r="D40" s="820" t="s">
        <v>902</v>
      </c>
      <c r="E40" s="821" t="s">
        <v>902</v>
      </c>
      <c r="F40" s="820" t="s">
        <v>902</v>
      </c>
      <c r="G40" s="821">
        <v>2.1740000000000004</v>
      </c>
      <c r="H40" s="822" t="s">
        <v>902</v>
      </c>
      <c r="I40" s="823">
        <v>2.1740000000000004</v>
      </c>
      <c r="J40" s="824">
        <v>2.1740000000000004</v>
      </c>
      <c r="K40" s="671"/>
    </row>
    <row r="41" spans="1:11" ht="19.5" customHeight="1" x14ac:dyDescent="0.25">
      <c r="A41" s="671"/>
      <c r="B41" s="818">
        <v>37</v>
      </c>
      <c r="C41" s="826" t="s">
        <v>248</v>
      </c>
      <c r="D41" s="820" t="s">
        <v>902</v>
      </c>
      <c r="E41" s="821" t="s">
        <v>902</v>
      </c>
      <c r="F41" s="820" t="s">
        <v>902</v>
      </c>
      <c r="G41" s="821">
        <v>1.1000000000000001</v>
      </c>
      <c r="H41" s="822" t="s">
        <v>902</v>
      </c>
      <c r="I41" s="823">
        <v>1.1000000000000001</v>
      </c>
      <c r="J41" s="824">
        <v>1.1000000000000001</v>
      </c>
      <c r="K41" s="671"/>
    </row>
    <row r="42" spans="1:11" ht="19.5" customHeight="1" x14ac:dyDescent="0.25">
      <c r="A42" s="671"/>
      <c r="B42" s="818">
        <v>38</v>
      </c>
      <c r="C42" s="826" t="s">
        <v>250</v>
      </c>
      <c r="D42" s="820" t="s">
        <v>902</v>
      </c>
      <c r="E42" s="821" t="s">
        <v>902</v>
      </c>
      <c r="F42" s="820" t="s">
        <v>902</v>
      </c>
      <c r="G42" s="821">
        <v>8.4</v>
      </c>
      <c r="H42" s="822" t="s">
        <v>902</v>
      </c>
      <c r="I42" s="823">
        <v>8.4</v>
      </c>
      <c r="J42" s="824">
        <v>8.4</v>
      </c>
      <c r="K42" s="671"/>
    </row>
    <row r="43" spans="1:11" ht="19.5" customHeight="1" x14ac:dyDescent="0.25">
      <c r="A43" s="671"/>
      <c r="B43" s="818">
        <v>39</v>
      </c>
      <c r="C43" s="826" t="s">
        <v>252</v>
      </c>
      <c r="D43" s="820" t="s">
        <v>902</v>
      </c>
      <c r="E43" s="821" t="s">
        <v>902</v>
      </c>
      <c r="F43" s="820">
        <v>1.6999999999999997</v>
      </c>
      <c r="G43" s="821">
        <v>13.727</v>
      </c>
      <c r="H43" s="822">
        <v>1.6999999999999997</v>
      </c>
      <c r="I43" s="823">
        <v>13.727</v>
      </c>
      <c r="J43" s="824">
        <v>15.427</v>
      </c>
      <c r="K43" s="671"/>
    </row>
    <row r="44" spans="1:11" ht="19.5" customHeight="1" x14ac:dyDescent="0.25">
      <c r="A44" s="671"/>
      <c r="B44" s="818">
        <v>40</v>
      </c>
      <c r="C44" s="826" t="s">
        <v>254</v>
      </c>
      <c r="D44" s="820" t="s">
        <v>902</v>
      </c>
      <c r="E44" s="821" t="s">
        <v>902</v>
      </c>
      <c r="F44" s="820">
        <v>2.5399999999999996</v>
      </c>
      <c r="G44" s="821" t="s">
        <v>902</v>
      </c>
      <c r="H44" s="822">
        <v>2.5399999999999996</v>
      </c>
      <c r="I44" s="823" t="s">
        <v>902</v>
      </c>
      <c r="J44" s="824">
        <v>2.5399999999999996</v>
      </c>
      <c r="K44" s="671"/>
    </row>
    <row r="45" spans="1:11" ht="19.5" customHeight="1" x14ac:dyDescent="0.25">
      <c r="A45" s="671"/>
      <c r="B45" s="818">
        <v>41</v>
      </c>
      <c r="C45" s="826" t="s">
        <v>256</v>
      </c>
      <c r="D45" s="820" t="s">
        <v>902</v>
      </c>
      <c r="E45" s="821">
        <v>13.599999999999996</v>
      </c>
      <c r="F45" s="820" t="s">
        <v>902</v>
      </c>
      <c r="G45" s="821" t="s">
        <v>902</v>
      </c>
      <c r="H45" s="822" t="s">
        <v>902</v>
      </c>
      <c r="I45" s="823">
        <v>13.599999999999996</v>
      </c>
      <c r="J45" s="824">
        <v>13.599999999999996</v>
      </c>
      <c r="K45" s="671"/>
    </row>
    <row r="46" spans="1:11" ht="19.5" customHeight="1" x14ac:dyDescent="0.25">
      <c r="A46" s="671"/>
      <c r="B46" s="818">
        <v>42</v>
      </c>
      <c r="C46" s="826" t="s">
        <v>258</v>
      </c>
      <c r="D46" s="820" t="s">
        <v>902</v>
      </c>
      <c r="E46" s="821" t="s">
        <v>902</v>
      </c>
      <c r="F46" s="820" t="s">
        <v>902</v>
      </c>
      <c r="G46" s="821">
        <v>9.0900000000000016</v>
      </c>
      <c r="H46" s="822" t="s">
        <v>902</v>
      </c>
      <c r="I46" s="823">
        <v>9.0900000000000016</v>
      </c>
      <c r="J46" s="824">
        <v>9.0900000000000016</v>
      </c>
      <c r="K46" s="671"/>
    </row>
    <row r="47" spans="1:11" ht="19.5" customHeight="1" x14ac:dyDescent="0.25">
      <c r="A47" s="671"/>
      <c r="B47" s="818">
        <v>43</v>
      </c>
      <c r="C47" s="826" t="s">
        <v>260</v>
      </c>
      <c r="D47" s="820" t="s">
        <v>902</v>
      </c>
      <c r="E47" s="821">
        <v>2.6199999999999992</v>
      </c>
      <c r="F47" s="820" t="s">
        <v>902</v>
      </c>
      <c r="G47" s="821" t="s">
        <v>902</v>
      </c>
      <c r="H47" s="822" t="s">
        <v>902</v>
      </c>
      <c r="I47" s="823">
        <v>2.6199999999999992</v>
      </c>
      <c r="J47" s="824">
        <v>2.6199999999999992</v>
      </c>
      <c r="K47" s="671"/>
    </row>
    <row r="48" spans="1:11" ht="19.5" customHeight="1" x14ac:dyDescent="0.25">
      <c r="A48" s="671"/>
      <c r="B48" s="818">
        <v>44</v>
      </c>
      <c r="C48" s="826" t="s">
        <v>262</v>
      </c>
      <c r="D48" s="820" t="s">
        <v>902</v>
      </c>
      <c r="E48" s="821" t="s">
        <v>902</v>
      </c>
      <c r="F48" s="820" t="s">
        <v>902</v>
      </c>
      <c r="G48" s="821">
        <v>2.0400000000000005</v>
      </c>
      <c r="H48" s="822" t="s">
        <v>902</v>
      </c>
      <c r="I48" s="823">
        <v>2.0400000000000005</v>
      </c>
      <c r="J48" s="824">
        <v>2.0400000000000005</v>
      </c>
      <c r="K48" s="671"/>
    </row>
    <row r="49" spans="1:11" ht="19.5" customHeight="1" x14ac:dyDescent="0.25">
      <c r="A49" s="671"/>
      <c r="B49" s="818">
        <v>45</v>
      </c>
      <c r="C49" s="826" t="s">
        <v>264</v>
      </c>
      <c r="D49" s="820" t="s">
        <v>902</v>
      </c>
      <c r="E49" s="821" t="s">
        <v>902</v>
      </c>
      <c r="F49" s="820" t="s">
        <v>902</v>
      </c>
      <c r="G49" s="821">
        <v>2.673</v>
      </c>
      <c r="H49" s="822" t="s">
        <v>902</v>
      </c>
      <c r="I49" s="823">
        <v>2.673</v>
      </c>
      <c r="J49" s="824">
        <v>2.673</v>
      </c>
      <c r="K49" s="671"/>
    </row>
    <row r="50" spans="1:11" ht="19.5" customHeight="1" x14ac:dyDescent="0.25">
      <c r="A50" s="671"/>
      <c r="B50" s="818">
        <v>46</v>
      </c>
      <c r="C50" s="826" t="s">
        <v>266</v>
      </c>
      <c r="D50" s="820" t="s">
        <v>902</v>
      </c>
      <c r="E50" s="821" t="s">
        <v>902</v>
      </c>
      <c r="F50" s="820" t="s">
        <v>902</v>
      </c>
      <c r="G50" s="821">
        <v>0.75</v>
      </c>
      <c r="H50" s="822" t="s">
        <v>902</v>
      </c>
      <c r="I50" s="823">
        <v>0.75</v>
      </c>
      <c r="J50" s="824">
        <v>0.75</v>
      </c>
      <c r="K50" s="671"/>
    </row>
    <row r="51" spans="1:11" ht="19.5" customHeight="1" x14ac:dyDescent="0.25">
      <c r="A51" s="671"/>
      <c r="B51" s="818">
        <v>47</v>
      </c>
      <c r="C51" s="826" t="s">
        <v>268</v>
      </c>
      <c r="D51" s="820" t="s">
        <v>902</v>
      </c>
      <c r="E51" s="821" t="s">
        <v>902</v>
      </c>
      <c r="F51" s="828" t="s">
        <v>902</v>
      </c>
      <c r="G51" s="821">
        <v>13.734999999999999</v>
      </c>
      <c r="H51" s="822" t="s">
        <v>902</v>
      </c>
      <c r="I51" s="823">
        <v>13.734999999999999</v>
      </c>
      <c r="J51" s="824">
        <v>13.734999999999999</v>
      </c>
      <c r="K51" s="671"/>
    </row>
    <row r="52" spans="1:11" ht="19.5" customHeight="1" x14ac:dyDescent="0.25">
      <c r="A52" s="671"/>
      <c r="B52" s="818">
        <v>48</v>
      </c>
      <c r="C52" s="826" t="s">
        <v>270</v>
      </c>
      <c r="D52" s="820" t="s">
        <v>902</v>
      </c>
      <c r="E52" s="821" t="s">
        <v>902</v>
      </c>
      <c r="F52" s="828" t="s">
        <v>902</v>
      </c>
      <c r="G52" s="821">
        <v>4.3</v>
      </c>
      <c r="H52" s="822" t="s">
        <v>902</v>
      </c>
      <c r="I52" s="823">
        <v>4.3</v>
      </c>
      <c r="J52" s="824">
        <v>4.3</v>
      </c>
      <c r="K52" s="671"/>
    </row>
    <row r="53" spans="1:11" ht="19.5" customHeight="1" x14ac:dyDescent="0.25">
      <c r="A53" s="671"/>
      <c r="B53" s="818">
        <v>49</v>
      </c>
      <c r="C53" s="826" t="s">
        <v>272</v>
      </c>
      <c r="D53" s="820" t="s">
        <v>902</v>
      </c>
      <c r="E53" s="821" t="s">
        <v>902</v>
      </c>
      <c r="F53" s="828" t="s">
        <v>902</v>
      </c>
      <c r="G53" s="821">
        <v>3.6699999999999995</v>
      </c>
      <c r="H53" s="822" t="s">
        <v>902</v>
      </c>
      <c r="I53" s="823">
        <v>3.6699999999999995</v>
      </c>
      <c r="J53" s="824">
        <v>3.6699999999999995</v>
      </c>
      <c r="K53" s="671"/>
    </row>
    <row r="54" spans="1:11" ht="19.5" customHeight="1" x14ac:dyDescent="0.25">
      <c r="A54" s="671"/>
      <c r="B54" s="818">
        <v>50</v>
      </c>
      <c r="C54" s="826" t="s">
        <v>274</v>
      </c>
      <c r="D54" s="820" t="s">
        <v>902</v>
      </c>
      <c r="E54" s="821" t="s">
        <v>902</v>
      </c>
      <c r="F54" s="828" t="s">
        <v>902</v>
      </c>
      <c r="G54" s="821">
        <v>40.239999999999995</v>
      </c>
      <c r="H54" s="822" t="s">
        <v>902</v>
      </c>
      <c r="I54" s="823">
        <v>40.239999999999995</v>
      </c>
      <c r="J54" s="824">
        <v>40.239999999999995</v>
      </c>
      <c r="K54" s="671"/>
    </row>
    <row r="55" spans="1:11" ht="19.5" customHeight="1" x14ac:dyDescent="0.25">
      <c r="A55" s="671"/>
      <c r="B55" s="818">
        <v>51</v>
      </c>
      <c r="C55" s="826" t="s">
        <v>276</v>
      </c>
      <c r="D55" s="820" t="s">
        <v>902</v>
      </c>
      <c r="E55" s="829" t="s">
        <v>902</v>
      </c>
      <c r="F55" s="830" t="s">
        <v>902</v>
      </c>
      <c r="G55" s="829">
        <v>0.8999999999999998</v>
      </c>
      <c r="H55" s="822" t="s">
        <v>902</v>
      </c>
      <c r="I55" s="823">
        <v>0.8999999999999998</v>
      </c>
      <c r="J55" s="824">
        <v>0.8999999999999998</v>
      </c>
      <c r="K55" s="671"/>
    </row>
    <row r="56" spans="1:11" ht="19.5" customHeight="1" x14ac:dyDescent="0.25">
      <c r="A56" s="671"/>
      <c r="B56" s="818">
        <v>52</v>
      </c>
      <c r="C56" s="826" t="s">
        <v>278</v>
      </c>
      <c r="D56" s="828" t="s">
        <v>902</v>
      </c>
      <c r="E56" s="831">
        <v>22.305000000000003</v>
      </c>
      <c r="F56" s="830" t="s">
        <v>902</v>
      </c>
      <c r="G56" s="829" t="s">
        <v>902</v>
      </c>
      <c r="H56" s="822" t="s">
        <v>902</v>
      </c>
      <c r="I56" s="823">
        <v>22.305000000000003</v>
      </c>
      <c r="J56" s="824">
        <v>22.305000000000003</v>
      </c>
      <c r="K56" s="671"/>
    </row>
    <row r="57" spans="1:11" ht="19.5" customHeight="1" x14ac:dyDescent="0.25">
      <c r="A57" s="671"/>
      <c r="B57" s="818">
        <v>53</v>
      </c>
      <c r="C57" s="826" t="s">
        <v>280</v>
      </c>
      <c r="D57" s="828" t="s">
        <v>902</v>
      </c>
      <c r="E57" s="831" t="s">
        <v>902</v>
      </c>
      <c r="F57" s="830">
        <v>6.6000000000000005</v>
      </c>
      <c r="G57" s="829" t="s">
        <v>902</v>
      </c>
      <c r="H57" s="822">
        <v>6.6000000000000005</v>
      </c>
      <c r="I57" s="823" t="s">
        <v>902</v>
      </c>
      <c r="J57" s="824">
        <v>6.6000000000000005</v>
      </c>
      <c r="K57" s="671"/>
    </row>
    <row r="58" spans="1:11" ht="19.5" customHeight="1" x14ac:dyDescent="0.25">
      <c r="A58" s="671"/>
      <c r="B58" s="818">
        <v>54</v>
      </c>
      <c r="C58" s="826" t="s">
        <v>282</v>
      </c>
      <c r="D58" s="820" t="s">
        <v>902</v>
      </c>
      <c r="E58" s="829">
        <v>16</v>
      </c>
      <c r="F58" s="827" t="s">
        <v>902</v>
      </c>
      <c r="G58" s="829" t="s">
        <v>902</v>
      </c>
      <c r="H58" s="822" t="s">
        <v>902</v>
      </c>
      <c r="I58" s="823">
        <v>16</v>
      </c>
      <c r="J58" s="824">
        <v>16</v>
      </c>
      <c r="K58" s="671"/>
    </row>
    <row r="59" spans="1:11" ht="19.5" customHeight="1" x14ac:dyDescent="0.25">
      <c r="A59" s="671"/>
      <c r="B59" s="818">
        <v>55</v>
      </c>
      <c r="C59" s="826" t="s">
        <v>284</v>
      </c>
      <c r="D59" s="820" t="s">
        <v>902</v>
      </c>
      <c r="E59" s="829" t="s">
        <v>902</v>
      </c>
      <c r="F59" s="827">
        <v>4.71</v>
      </c>
      <c r="G59" s="829">
        <v>2.9159999999999999</v>
      </c>
      <c r="H59" s="822">
        <v>4.71</v>
      </c>
      <c r="I59" s="823">
        <v>2.9159999999999999</v>
      </c>
      <c r="J59" s="824">
        <v>7.6259999999999994</v>
      </c>
      <c r="K59" s="671"/>
    </row>
    <row r="60" spans="1:11" ht="19.5" customHeight="1" x14ac:dyDescent="0.25">
      <c r="A60" s="671"/>
      <c r="B60" s="818">
        <v>56</v>
      </c>
      <c r="C60" s="826" t="s">
        <v>286</v>
      </c>
      <c r="D60" s="820" t="s">
        <v>902</v>
      </c>
      <c r="E60" s="829" t="s">
        <v>902</v>
      </c>
      <c r="F60" s="827" t="s">
        <v>902</v>
      </c>
      <c r="G60" s="829">
        <v>2.600000000000001</v>
      </c>
      <c r="H60" s="822" t="s">
        <v>902</v>
      </c>
      <c r="I60" s="823">
        <v>2.600000000000001</v>
      </c>
      <c r="J60" s="824">
        <v>2.600000000000001</v>
      </c>
      <c r="K60" s="671"/>
    </row>
    <row r="61" spans="1:11" ht="19.5" customHeight="1" x14ac:dyDescent="0.25">
      <c r="A61" s="671"/>
      <c r="B61" s="818">
        <v>57</v>
      </c>
      <c r="C61" s="826" t="s">
        <v>288</v>
      </c>
      <c r="D61" s="820" t="s">
        <v>902</v>
      </c>
      <c r="E61" s="829" t="s">
        <v>902</v>
      </c>
      <c r="F61" s="827" t="s">
        <v>902</v>
      </c>
      <c r="G61" s="829">
        <v>135.78</v>
      </c>
      <c r="H61" s="822" t="s">
        <v>902</v>
      </c>
      <c r="I61" s="823">
        <v>135.78</v>
      </c>
      <c r="J61" s="824">
        <v>135.78</v>
      </c>
      <c r="K61" s="671"/>
    </row>
    <row r="62" spans="1:11" ht="19.5" customHeight="1" x14ac:dyDescent="0.25">
      <c r="A62" s="671"/>
      <c r="B62" s="818">
        <v>58</v>
      </c>
      <c r="C62" s="826" t="s">
        <v>290</v>
      </c>
      <c r="D62" s="820" t="s">
        <v>902</v>
      </c>
      <c r="E62" s="821" t="s">
        <v>902</v>
      </c>
      <c r="F62" s="820" t="s">
        <v>902</v>
      </c>
      <c r="G62" s="821">
        <v>104.76000000000005</v>
      </c>
      <c r="H62" s="822" t="s">
        <v>902</v>
      </c>
      <c r="I62" s="823">
        <v>104.76000000000005</v>
      </c>
      <c r="J62" s="824">
        <v>104.76000000000005</v>
      </c>
      <c r="K62" s="671"/>
    </row>
    <row r="63" spans="1:11" ht="19.5" customHeight="1" x14ac:dyDescent="0.25">
      <c r="A63" s="671"/>
      <c r="B63" s="818">
        <v>59</v>
      </c>
      <c r="C63" s="826" t="s">
        <v>292</v>
      </c>
      <c r="D63" s="820" t="s">
        <v>902</v>
      </c>
      <c r="E63" s="821" t="s">
        <v>902</v>
      </c>
      <c r="F63" s="820" t="s">
        <v>902</v>
      </c>
      <c r="G63" s="821">
        <v>22.626999999999985</v>
      </c>
      <c r="H63" s="822" t="s">
        <v>902</v>
      </c>
      <c r="I63" s="823">
        <v>22.626999999999985</v>
      </c>
      <c r="J63" s="824">
        <v>22.626999999999985</v>
      </c>
      <c r="K63" s="671"/>
    </row>
    <row r="64" spans="1:11" ht="19.5" customHeight="1" x14ac:dyDescent="0.25">
      <c r="A64" s="671"/>
      <c r="B64" s="818">
        <v>60</v>
      </c>
      <c r="C64" s="826" t="s">
        <v>294</v>
      </c>
      <c r="D64" s="820" t="s">
        <v>902</v>
      </c>
      <c r="E64" s="821" t="s">
        <v>902</v>
      </c>
      <c r="F64" s="820" t="s">
        <v>902</v>
      </c>
      <c r="G64" s="821">
        <v>3.4500000000000006</v>
      </c>
      <c r="H64" s="822" t="s">
        <v>902</v>
      </c>
      <c r="I64" s="823">
        <v>3.4500000000000006</v>
      </c>
      <c r="J64" s="824">
        <v>3.4500000000000006</v>
      </c>
      <c r="K64" s="671"/>
    </row>
    <row r="65" spans="1:11" ht="19.5" customHeight="1" x14ac:dyDescent="0.25">
      <c r="A65" s="671"/>
      <c r="B65" s="818">
        <v>61</v>
      </c>
      <c r="C65" s="826" t="s">
        <v>296</v>
      </c>
      <c r="D65" s="820" t="s">
        <v>902</v>
      </c>
      <c r="E65" s="821">
        <v>1.2989999999999997</v>
      </c>
      <c r="F65" s="820" t="s">
        <v>902</v>
      </c>
      <c r="G65" s="821" t="s">
        <v>902</v>
      </c>
      <c r="H65" s="822" t="s">
        <v>902</v>
      </c>
      <c r="I65" s="823">
        <v>1.2989999999999997</v>
      </c>
      <c r="J65" s="824">
        <v>1.2989999999999997</v>
      </c>
      <c r="K65" s="671"/>
    </row>
    <row r="66" spans="1:11" ht="19.5" customHeight="1" x14ac:dyDescent="0.25">
      <c r="A66" s="671"/>
      <c r="B66" s="818">
        <v>62</v>
      </c>
      <c r="C66" s="832" t="s">
        <v>298</v>
      </c>
      <c r="D66" s="820" t="s">
        <v>902</v>
      </c>
      <c r="E66" s="821" t="s">
        <v>902</v>
      </c>
      <c r="F66" s="827" t="s">
        <v>902</v>
      </c>
      <c r="G66" s="821">
        <v>17.930000000000003</v>
      </c>
      <c r="H66" s="822" t="s">
        <v>902</v>
      </c>
      <c r="I66" s="823">
        <v>17.930000000000003</v>
      </c>
      <c r="J66" s="824">
        <v>17.930000000000003</v>
      </c>
      <c r="K66" s="671"/>
    </row>
    <row r="67" spans="1:11" ht="19.5" customHeight="1" x14ac:dyDescent="0.25">
      <c r="A67" s="671"/>
      <c r="B67" s="818">
        <v>63</v>
      </c>
      <c r="C67" s="832" t="s">
        <v>300</v>
      </c>
      <c r="D67" s="820" t="s">
        <v>902</v>
      </c>
      <c r="E67" s="821" t="s">
        <v>902</v>
      </c>
      <c r="F67" s="827" t="s">
        <v>902</v>
      </c>
      <c r="G67" s="821">
        <v>66.685000000000002</v>
      </c>
      <c r="H67" s="822" t="s">
        <v>902</v>
      </c>
      <c r="I67" s="823">
        <v>66.685000000000002</v>
      </c>
      <c r="J67" s="824">
        <v>66.685000000000002</v>
      </c>
      <c r="K67" s="671"/>
    </row>
    <row r="68" spans="1:11" ht="19.5" customHeight="1" x14ac:dyDescent="0.25">
      <c r="A68" s="671"/>
      <c r="B68" s="818">
        <v>64</v>
      </c>
      <c r="C68" s="832" t="s">
        <v>302</v>
      </c>
      <c r="D68" s="820" t="s">
        <v>902</v>
      </c>
      <c r="E68" s="821" t="s">
        <v>902</v>
      </c>
      <c r="F68" s="827" t="s">
        <v>902</v>
      </c>
      <c r="G68" s="821">
        <v>60</v>
      </c>
      <c r="H68" s="822" t="s">
        <v>902</v>
      </c>
      <c r="I68" s="823">
        <v>60</v>
      </c>
      <c r="J68" s="824">
        <v>60</v>
      </c>
      <c r="K68" s="671"/>
    </row>
    <row r="69" spans="1:11" ht="19.5" customHeight="1" x14ac:dyDescent="0.25">
      <c r="A69" s="671"/>
      <c r="B69" s="818">
        <v>65</v>
      </c>
      <c r="C69" s="832" t="s">
        <v>304</v>
      </c>
      <c r="D69" s="820" t="s">
        <v>902</v>
      </c>
      <c r="E69" s="821">
        <v>2.625</v>
      </c>
      <c r="F69" s="827" t="s">
        <v>902</v>
      </c>
      <c r="G69" s="821" t="s">
        <v>902</v>
      </c>
      <c r="H69" s="822" t="s">
        <v>902</v>
      </c>
      <c r="I69" s="823">
        <v>2.625</v>
      </c>
      <c r="J69" s="824">
        <v>2.625</v>
      </c>
      <c r="K69" s="671"/>
    </row>
    <row r="70" spans="1:11" ht="19.5" customHeight="1" x14ac:dyDescent="0.25">
      <c r="A70" s="671"/>
      <c r="B70" s="818">
        <v>66</v>
      </c>
      <c r="C70" s="832" t="s">
        <v>306</v>
      </c>
      <c r="D70" s="820" t="s">
        <v>902</v>
      </c>
      <c r="E70" s="821">
        <v>23.000000000000004</v>
      </c>
      <c r="F70" s="827" t="s">
        <v>902</v>
      </c>
      <c r="G70" s="821" t="s">
        <v>902</v>
      </c>
      <c r="H70" s="822" t="s">
        <v>902</v>
      </c>
      <c r="I70" s="823">
        <v>23.000000000000004</v>
      </c>
      <c r="J70" s="824">
        <v>23.000000000000004</v>
      </c>
      <c r="K70" s="671"/>
    </row>
    <row r="71" spans="1:11" ht="19.5" customHeight="1" x14ac:dyDescent="0.25">
      <c r="A71" s="671"/>
      <c r="B71" s="818">
        <v>67</v>
      </c>
      <c r="C71" s="832" t="s">
        <v>308</v>
      </c>
      <c r="D71" s="820" t="s">
        <v>902</v>
      </c>
      <c r="E71" s="821">
        <v>11.25</v>
      </c>
      <c r="F71" s="827" t="s">
        <v>902</v>
      </c>
      <c r="G71" s="821" t="s">
        <v>902</v>
      </c>
      <c r="H71" s="822" t="s">
        <v>902</v>
      </c>
      <c r="I71" s="823">
        <v>11.25</v>
      </c>
      <c r="J71" s="824">
        <v>11.25</v>
      </c>
      <c r="K71" s="671"/>
    </row>
    <row r="72" spans="1:11" ht="19.5" customHeight="1" x14ac:dyDescent="0.25">
      <c r="A72" s="671"/>
      <c r="B72" s="818">
        <v>68</v>
      </c>
      <c r="C72" s="832" t="s">
        <v>310</v>
      </c>
      <c r="D72" s="820" t="s">
        <v>902</v>
      </c>
      <c r="E72" s="821" t="s">
        <v>902</v>
      </c>
      <c r="F72" s="827" t="s">
        <v>902</v>
      </c>
      <c r="G72" s="821">
        <v>2.11</v>
      </c>
      <c r="H72" s="822" t="s">
        <v>902</v>
      </c>
      <c r="I72" s="823">
        <v>2.11</v>
      </c>
      <c r="J72" s="824">
        <v>2.11</v>
      </c>
      <c r="K72" s="671"/>
    </row>
    <row r="73" spans="1:11" ht="19.5" customHeight="1" x14ac:dyDescent="0.25">
      <c r="A73" s="671"/>
      <c r="B73" s="818">
        <v>69</v>
      </c>
      <c r="C73" s="832" t="s">
        <v>312</v>
      </c>
      <c r="D73" s="820" t="s">
        <v>902</v>
      </c>
      <c r="E73" s="821" t="s">
        <v>902</v>
      </c>
      <c r="F73" s="827">
        <v>4.3360000000000003</v>
      </c>
      <c r="G73" s="821" t="s">
        <v>902</v>
      </c>
      <c r="H73" s="822">
        <v>4.3360000000000003</v>
      </c>
      <c r="I73" s="823" t="s">
        <v>902</v>
      </c>
      <c r="J73" s="824">
        <v>4.3360000000000003</v>
      </c>
      <c r="K73" s="671"/>
    </row>
    <row r="74" spans="1:11" ht="19.5" customHeight="1" x14ac:dyDescent="0.25">
      <c r="A74" s="671"/>
      <c r="B74" s="818">
        <v>70</v>
      </c>
      <c r="C74" s="832" t="s">
        <v>314</v>
      </c>
      <c r="D74" s="820" t="s">
        <v>902</v>
      </c>
      <c r="E74" s="821">
        <v>4.3</v>
      </c>
      <c r="F74" s="827">
        <v>9</v>
      </c>
      <c r="G74" s="821">
        <v>1.25</v>
      </c>
      <c r="H74" s="822">
        <v>9</v>
      </c>
      <c r="I74" s="823">
        <v>5.55</v>
      </c>
      <c r="J74" s="824">
        <v>14.55</v>
      </c>
      <c r="K74" s="671"/>
    </row>
    <row r="75" spans="1:11" ht="19.5" customHeight="1" x14ac:dyDescent="0.25">
      <c r="A75" s="671"/>
      <c r="B75" s="818">
        <v>71</v>
      </c>
      <c r="C75" s="832" t="s">
        <v>316</v>
      </c>
      <c r="D75" s="820" t="s">
        <v>902</v>
      </c>
      <c r="E75" s="821">
        <v>2.9999999999999991</v>
      </c>
      <c r="F75" s="827" t="s">
        <v>902</v>
      </c>
      <c r="G75" s="821" t="s">
        <v>902</v>
      </c>
      <c r="H75" s="822" t="s">
        <v>902</v>
      </c>
      <c r="I75" s="823">
        <v>2.9999999999999991</v>
      </c>
      <c r="J75" s="824">
        <v>2.9999999999999991</v>
      </c>
      <c r="K75" s="671"/>
    </row>
    <row r="76" spans="1:11" ht="19.5" customHeight="1" x14ac:dyDescent="0.25">
      <c r="A76" s="671"/>
      <c r="B76" s="818">
        <v>72</v>
      </c>
      <c r="C76" s="832" t="s">
        <v>324</v>
      </c>
      <c r="D76" s="820" t="s">
        <v>902</v>
      </c>
      <c r="E76" s="821" t="s">
        <v>902</v>
      </c>
      <c r="F76" s="827" t="s">
        <v>902</v>
      </c>
      <c r="G76" s="821">
        <v>33.194000000000024</v>
      </c>
      <c r="H76" s="822" t="s">
        <v>902</v>
      </c>
      <c r="I76" s="823">
        <v>33.194000000000024</v>
      </c>
      <c r="J76" s="824">
        <v>33.194000000000024</v>
      </c>
      <c r="K76" s="671"/>
    </row>
    <row r="77" spans="1:11" ht="19.5" customHeight="1" x14ac:dyDescent="0.25">
      <c r="A77" s="671"/>
      <c r="B77" s="818">
        <v>73</v>
      </c>
      <c r="C77" s="832" t="s">
        <v>326</v>
      </c>
      <c r="D77" s="820" t="s">
        <v>902</v>
      </c>
      <c r="E77" s="821">
        <v>15</v>
      </c>
      <c r="F77" s="827" t="s">
        <v>902</v>
      </c>
      <c r="G77" s="821" t="s">
        <v>902</v>
      </c>
      <c r="H77" s="822" t="s">
        <v>902</v>
      </c>
      <c r="I77" s="823">
        <v>15</v>
      </c>
      <c r="J77" s="824">
        <v>15</v>
      </c>
      <c r="K77" s="671"/>
    </row>
    <row r="78" spans="1:11" ht="19.5" customHeight="1" x14ac:dyDescent="0.25">
      <c r="A78" s="671"/>
      <c r="B78" s="818">
        <v>74</v>
      </c>
      <c r="C78" s="832" t="s">
        <v>322</v>
      </c>
      <c r="D78" s="820">
        <v>24.699999999999985</v>
      </c>
      <c r="E78" s="821">
        <v>44.749999999999993</v>
      </c>
      <c r="F78" s="827" t="s">
        <v>902</v>
      </c>
      <c r="G78" s="821">
        <v>1.5999999999999999</v>
      </c>
      <c r="H78" s="822">
        <v>24.699999999999985</v>
      </c>
      <c r="I78" s="823">
        <v>46.349999999999994</v>
      </c>
      <c r="J78" s="824">
        <v>71.049999999999983</v>
      </c>
      <c r="K78" s="671"/>
    </row>
    <row r="79" spans="1:11" ht="19.5" customHeight="1" x14ac:dyDescent="0.25">
      <c r="A79" s="671"/>
      <c r="B79" s="818">
        <v>75</v>
      </c>
      <c r="C79" s="832" t="s">
        <v>324</v>
      </c>
      <c r="D79" s="820" t="s">
        <v>902</v>
      </c>
      <c r="E79" s="821">
        <v>11.640000000000008</v>
      </c>
      <c r="F79" s="827" t="s">
        <v>902</v>
      </c>
      <c r="G79" s="821">
        <v>4.4000000000000012</v>
      </c>
      <c r="H79" s="822" t="s">
        <v>902</v>
      </c>
      <c r="I79" s="823">
        <v>16.04000000000001</v>
      </c>
      <c r="J79" s="824">
        <v>16.04000000000001</v>
      </c>
      <c r="K79" s="671"/>
    </row>
    <row r="80" spans="1:11" ht="19.5" customHeight="1" x14ac:dyDescent="0.25">
      <c r="A80" s="671"/>
      <c r="B80" s="818">
        <v>76</v>
      </c>
      <c r="C80" s="832" t="s">
        <v>326</v>
      </c>
      <c r="D80" s="820" t="s">
        <v>902</v>
      </c>
      <c r="E80" s="821" t="s">
        <v>902</v>
      </c>
      <c r="F80" s="827" t="s">
        <v>902</v>
      </c>
      <c r="G80" s="821">
        <v>18.325000000000003</v>
      </c>
      <c r="H80" s="822" t="s">
        <v>902</v>
      </c>
      <c r="I80" s="823">
        <v>18.325000000000003</v>
      </c>
      <c r="J80" s="824">
        <v>18.325000000000003</v>
      </c>
      <c r="K80" s="671"/>
    </row>
    <row r="81" spans="1:11" ht="19.5" customHeight="1" x14ac:dyDescent="0.25">
      <c r="A81" s="671"/>
      <c r="B81" s="818">
        <v>77</v>
      </c>
      <c r="C81" s="832" t="s">
        <v>329</v>
      </c>
      <c r="D81" s="820" t="s">
        <v>902</v>
      </c>
      <c r="E81" s="821" t="s">
        <v>902</v>
      </c>
      <c r="F81" s="827" t="s">
        <v>902</v>
      </c>
      <c r="G81" s="821" t="s">
        <v>902</v>
      </c>
      <c r="H81" s="822" t="s">
        <v>902</v>
      </c>
      <c r="I81" s="823" t="s">
        <v>902</v>
      </c>
      <c r="J81" s="824">
        <v>0</v>
      </c>
      <c r="K81" s="671"/>
    </row>
    <row r="82" spans="1:11" ht="19.5" customHeight="1" thickBot="1" x14ac:dyDescent="0.3">
      <c r="A82" s="671"/>
      <c r="B82" s="818">
        <v>78</v>
      </c>
      <c r="C82" s="832" t="s">
        <v>1077</v>
      </c>
      <c r="D82" s="820" t="s">
        <v>902</v>
      </c>
      <c r="E82" s="821" t="s">
        <v>902</v>
      </c>
      <c r="F82" s="827">
        <v>3.0000000000000004</v>
      </c>
      <c r="G82" s="821">
        <v>345.53799999999978</v>
      </c>
      <c r="H82" s="822">
        <v>3.0000000000000004</v>
      </c>
      <c r="I82" s="823">
        <v>345.53799999999978</v>
      </c>
      <c r="J82" s="824">
        <v>348.53799999999978</v>
      </c>
      <c r="K82" s="671"/>
    </row>
    <row r="83" spans="1:11" ht="18.75" customHeight="1" thickTop="1" x14ac:dyDescent="0.25">
      <c r="A83" s="671"/>
      <c r="B83" s="2010" t="s">
        <v>1076</v>
      </c>
      <c r="C83" s="2011"/>
      <c r="D83" s="833">
        <v>38.29999999999999</v>
      </c>
      <c r="E83" s="833">
        <v>224.47600000000003</v>
      </c>
      <c r="F83" s="833">
        <v>92.603000000000009</v>
      </c>
      <c r="G83" s="833">
        <v>1139.277</v>
      </c>
      <c r="H83" s="834">
        <v>130.90300000000002</v>
      </c>
      <c r="I83" s="833">
        <v>1363.7530000000002</v>
      </c>
      <c r="J83" s="835">
        <v>1494.6559999999999</v>
      </c>
      <c r="K83" s="671"/>
    </row>
    <row r="84" spans="1:11" ht="18.75" customHeight="1" x14ac:dyDescent="0.25">
      <c r="A84" s="671"/>
      <c r="B84" s="2012"/>
      <c r="C84" s="2013"/>
      <c r="D84" s="2014">
        <v>262.77600000000001</v>
      </c>
      <c r="E84" s="2015"/>
      <c r="F84" s="2014">
        <v>1231.8800000000001</v>
      </c>
      <c r="G84" s="2016"/>
      <c r="H84" s="2017">
        <v>1494.6560000000002</v>
      </c>
      <c r="I84" s="2018"/>
      <c r="J84" s="836"/>
      <c r="K84" s="671"/>
    </row>
    <row r="85" spans="1:11" ht="18.75" customHeight="1" x14ac:dyDescent="0.25">
      <c r="A85" s="671"/>
      <c r="B85" s="837" t="s">
        <v>1078</v>
      </c>
      <c r="C85" s="838" t="s">
        <v>1079</v>
      </c>
      <c r="D85" s="671"/>
      <c r="E85" s="671"/>
      <c r="F85" s="671"/>
      <c r="G85" s="671"/>
      <c r="H85" s="671"/>
      <c r="I85" s="671"/>
      <c r="J85" s="671"/>
      <c r="K85" s="671"/>
    </row>
    <row r="86" spans="1:11" ht="18.75" customHeight="1" x14ac:dyDescent="0.25">
      <c r="A86" s="671"/>
      <c r="B86" s="29" t="s">
        <v>328</v>
      </c>
      <c r="C86" s="671"/>
      <c r="D86" s="671"/>
      <c r="E86" s="671"/>
      <c r="F86" s="671"/>
      <c r="G86" s="671"/>
      <c r="H86" s="671"/>
      <c r="I86" s="671"/>
      <c r="J86" s="671"/>
      <c r="K86" s="671"/>
    </row>
    <row r="87" spans="1:11" ht="15.75" x14ac:dyDescent="0.25">
      <c r="A87" s="671"/>
      <c r="B87" s="29" t="s">
        <v>330</v>
      </c>
      <c r="C87" s="671"/>
      <c r="D87" s="671"/>
      <c r="E87" s="671"/>
      <c r="F87" s="671"/>
      <c r="G87" s="671"/>
      <c r="H87" s="671"/>
      <c r="I87" s="671"/>
      <c r="J87" s="839"/>
      <c r="K87" s="671"/>
    </row>
    <row r="88" spans="1:11" ht="15.75" x14ac:dyDescent="0.25">
      <c r="A88" s="671"/>
      <c r="B88" s="29" t="s">
        <v>331</v>
      </c>
      <c r="C88" s="671"/>
      <c r="D88" s="671"/>
      <c r="E88" s="671"/>
      <c r="F88" s="671"/>
      <c r="G88" s="671"/>
      <c r="H88" s="671"/>
      <c r="I88" s="671"/>
      <c r="J88" s="671"/>
      <c r="K88" s="671"/>
    </row>
    <row r="89" spans="1:11" ht="15.75" x14ac:dyDescent="0.25">
      <c r="A89" s="671"/>
      <c r="B89" s="837"/>
      <c r="C89" s="838"/>
      <c r="D89" s="671"/>
      <c r="E89" s="671"/>
      <c r="F89" s="671"/>
      <c r="G89" s="671"/>
      <c r="H89" s="671"/>
      <c r="I89" s="671"/>
      <c r="J89" s="671"/>
      <c r="K89" s="671"/>
    </row>
  </sheetData>
  <mergeCells count="9">
    <mergeCell ref="B83:C84"/>
    <mergeCell ref="D84:E84"/>
    <mergeCell ref="F84:G84"/>
    <mergeCell ref="H84:I84"/>
    <mergeCell ref="B3:B4"/>
    <mergeCell ref="C3:C4"/>
    <mergeCell ref="D3:E3"/>
    <mergeCell ref="F3:G3"/>
    <mergeCell ref="H3:I3"/>
  </mergeCells>
  <pageMargins left="0.78740157480314965" right="0.59055118110236227" top="0.78740157480314965" bottom="0.62992125984251968" header="0" footer="0"/>
  <pageSetup paperSize="9" scale="4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view="pageBreakPreview" zoomScaleNormal="80" zoomScaleSheetLayoutView="100" workbookViewId="0">
      <selection activeCell="V21" sqref="V21"/>
    </sheetView>
  </sheetViews>
  <sheetFormatPr baseColWidth="10" defaultRowHeight="15" x14ac:dyDescent="0.25"/>
  <cols>
    <col min="1" max="1" width="4" customWidth="1"/>
    <col min="2" max="2" width="20.85546875" customWidth="1"/>
    <col min="3" max="11" width="11.85546875" customWidth="1"/>
    <col min="12" max="12" width="12.140625" customWidth="1"/>
    <col min="13" max="13" width="11.85546875" customWidth="1"/>
    <col min="14" max="14" width="12.5703125" customWidth="1"/>
    <col min="15" max="15" width="8.28515625" style="1710" customWidth="1"/>
    <col min="16" max="16" width="19.85546875" style="1710" customWidth="1"/>
    <col min="17" max="17" width="22.42578125" style="1710" customWidth="1"/>
    <col min="18" max="18" width="9" style="1710" customWidth="1"/>
    <col min="19" max="19" width="7" style="1710" customWidth="1"/>
    <col min="20" max="20" width="8" style="1710" customWidth="1"/>
    <col min="21" max="21" width="10" style="1710" customWidth="1"/>
    <col min="22" max="22" width="9" style="1710" customWidth="1"/>
    <col min="23" max="23" width="6.28515625" customWidth="1"/>
    <col min="24" max="24" width="12.5703125" customWidth="1"/>
    <col min="25" max="25" width="13.140625" bestFit="1" customWidth="1"/>
    <col min="26" max="26" width="25.7109375" bestFit="1" customWidth="1"/>
    <col min="27" max="27" width="18.28515625" bestFit="1" customWidth="1"/>
    <col min="29" max="29" width="25.7109375" bestFit="1" customWidth="1"/>
    <col min="30" max="30" width="18.28515625" bestFit="1" customWidth="1"/>
  </cols>
  <sheetData>
    <row r="1" spans="1:24" x14ac:dyDescent="0.25">
      <c r="A1" s="796"/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  <c r="N1" s="796"/>
      <c r="O1" s="1709"/>
      <c r="P1" s="1709"/>
      <c r="Q1" s="1709"/>
      <c r="R1" s="1709"/>
      <c r="S1" s="1709"/>
      <c r="T1" s="1709"/>
      <c r="U1" s="1709"/>
    </row>
    <row r="2" spans="1:24" x14ac:dyDescent="0.25">
      <c r="A2" s="840"/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1709"/>
      <c r="P2" s="1709"/>
      <c r="Q2" s="1709"/>
      <c r="R2" s="1709"/>
      <c r="S2" s="1709"/>
      <c r="T2" s="1709"/>
      <c r="U2" s="1709"/>
      <c r="V2" s="1711"/>
    </row>
    <row r="3" spans="1:24" ht="15.75" x14ac:dyDescent="0.25">
      <c r="A3" s="841"/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1709"/>
      <c r="P3" s="1709"/>
      <c r="Q3" s="1709"/>
      <c r="R3" s="1709"/>
      <c r="S3" s="1730"/>
      <c r="T3" s="1710" t="s">
        <v>950</v>
      </c>
      <c r="U3" s="1710" t="s">
        <v>4</v>
      </c>
    </row>
    <row r="4" spans="1:24" ht="15.75" x14ac:dyDescent="0.25">
      <c r="A4" s="841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1709"/>
      <c r="P4" s="1709"/>
      <c r="Q4" s="1709"/>
      <c r="R4" s="1709"/>
      <c r="S4" s="1730"/>
      <c r="T4" s="1710" t="s">
        <v>6</v>
      </c>
      <c r="U4" s="1710" t="s">
        <v>1023</v>
      </c>
    </row>
    <row r="5" spans="1:24" ht="15.75" x14ac:dyDescent="0.25">
      <c r="A5" s="841"/>
      <c r="B5" s="796"/>
      <c r="C5" s="796"/>
      <c r="D5" s="796"/>
      <c r="E5" s="796"/>
      <c r="F5" s="796"/>
      <c r="G5" s="796"/>
      <c r="H5" s="796"/>
      <c r="I5" s="796"/>
      <c r="J5" s="796"/>
      <c r="K5" s="796"/>
      <c r="L5" s="796"/>
      <c r="M5" s="796"/>
      <c r="N5" s="796"/>
      <c r="O5" s="1709"/>
      <c r="P5" s="1731" t="s">
        <v>1053</v>
      </c>
      <c r="Q5" s="1709"/>
      <c r="R5" s="1709"/>
      <c r="S5" s="1730"/>
      <c r="T5" s="1710" t="s">
        <v>1060</v>
      </c>
      <c r="U5" s="1710" t="s">
        <v>334</v>
      </c>
    </row>
    <row r="6" spans="1:24" ht="15.75" x14ac:dyDescent="0.25">
      <c r="A6" s="841"/>
      <c r="B6" s="796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1709"/>
      <c r="P6" s="1709"/>
      <c r="Q6" s="1709"/>
      <c r="R6" s="1709"/>
      <c r="S6" s="1730"/>
    </row>
    <row r="7" spans="1:24" ht="15.75" x14ac:dyDescent="0.25">
      <c r="A7" s="841"/>
      <c r="B7" s="796"/>
      <c r="C7" s="796"/>
      <c r="D7" s="796"/>
      <c r="E7" s="796"/>
      <c r="F7" s="796"/>
      <c r="G7" s="796"/>
      <c r="H7" s="796"/>
      <c r="I7" s="796"/>
      <c r="J7" s="796"/>
      <c r="K7" s="796"/>
      <c r="L7" s="796"/>
      <c r="M7" s="796"/>
      <c r="N7" s="796"/>
      <c r="O7" s="1709"/>
      <c r="P7" s="1709" t="s">
        <v>1080</v>
      </c>
      <c r="Q7" s="1709" t="s">
        <v>1067</v>
      </c>
      <c r="R7" s="1709" t="s">
        <v>1068</v>
      </c>
      <c r="S7" s="1730"/>
      <c r="T7" s="1710" t="s">
        <v>357</v>
      </c>
      <c r="U7" s="1710" t="s">
        <v>1050</v>
      </c>
      <c r="V7" s="1718"/>
    </row>
    <row r="8" spans="1:24" ht="15.75" x14ac:dyDescent="0.25">
      <c r="A8" s="841"/>
      <c r="B8" s="796"/>
      <c r="C8" s="796"/>
      <c r="D8" s="796"/>
      <c r="E8" s="796"/>
      <c r="F8" s="796"/>
      <c r="G8" s="796"/>
      <c r="H8" s="796"/>
      <c r="I8" s="796"/>
      <c r="J8" s="796"/>
      <c r="K8" s="796"/>
      <c r="L8" s="796"/>
      <c r="M8" s="796"/>
      <c r="N8" s="796"/>
      <c r="O8" s="1709"/>
      <c r="P8" s="1709" t="s">
        <v>289</v>
      </c>
      <c r="Q8" s="1732">
        <v>135.78</v>
      </c>
      <c r="R8" s="1715">
        <v>9.0843645628157915E-2</v>
      </c>
      <c r="S8" s="1730"/>
      <c r="T8" s="1716" t="s">
        <v>289</v>
      </c>
      <c r="U8" s="1733">
        <v>135.78</v>
      </c>
      <c r="V8" s="1709"/>
    </row>
    <row r="9" spans="1:24" ht="15.75" x14ac:dyDescent="0.25">
      <c r="A9" s="841"/>
      <c r="B9" s="796"/>
      <c r="C9" s="796"/>
      <c r="D9" s="796"/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1709"/>
      <c r="P9" s="1709" t="s">
        <v>291</v>
      </c>
      <c r="Q9" s="1732">
        <v>104.76</v>
      </c>
      <c r="R9" s="1715">
        <v>7.0089706260169568E-2</v>
      </c>
      <c r="S9" s="1709"/>
      <c r="T9" s="1716" t="s">
        <v>291</v>
      </c>
      <c r="U9" s="1733">
        <v>104.76</v>
      </c>
      <c r="V9" s="1709"/>
      <c r="W9" s="58"/>
      <c r="X9" s="58"/>
    </row>
    <row r="10" spans="1:24" ht="15.75" x14ac:dyDescent="0.25">
      <c r="A10" s="841"/>
      <c r="B10" s="796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1709"/>
      <c r="P10" s="1709" t="s">
        <v>323</v>
      </c>
      <c r="Q10" s="1732">
        <v>71.05</v>
      </c>
      <c r="R10" s="1715">
        <v>4.7536021666523938E-2</v>
      </c>
      <c r="S10" s="1730"/>
      <c r="T10" s="1716" t="s">
        <v>323</v>
      </c>
      <c r="U10" s="1733">
        <v>71.05</v>
      </c>
      <c r="V10" s="1709"/>
      <c r="W10" s="797"/>
      <c r="X10" s="797"/>
    </row>
    <row r="11" spans="1:24" x14ac:dyDescent="0.25">
      <c r="A11" s="796"/>
      <c r="B11" s="796"/>
      <c r="C11" s="796"/>
      <c r="D11" s="796"/>
      <c r="E11" s="796"/>
      <c r="F11" s="796"/>
      <c r="G11" s="796"/>
      <c r="H11" s="796"/>
      <c r="I11" s="796"/>
      <c r="J11" s="796"/>
      <c r="K11" s="796"/>
      <c r="L11" s="796"/>
      <c r="M11" s="796"/>
      <c r="N11" s="796"/>
      <c r="O11" s="1709"/>
      <c r="P11" s="1709" t="s">
        <v>301</v>
      </c>
      <c r="Q11" s="1732">
        <v>66.685000000000002</v>
      </c>
      <c r="R11" s="1715">
        <v>4.4615617239016872E-2</v>
      </c>
      <c r="S11" s="1709"/>
      <c r="T11" s="1716" t="s">
        <v>301</v>
      </c>
      <c r="U11" s="1733">
        <v>66.685000000000002</v>
      </c>
      <c r="V11" s="1709"/>
      <c r="W11" s="797"/>
      <c r="X11" s="797"/>
    </row>
    <row r="12" spans="1:24" x14ac:dyDescent="0.25">
      <c r="A12" s="796"/>
      <c r="B12" s="796"/>
      <c r="C12" s="796"/>
      <c r="D12" s="796"/>
      <c r="E12" s="796"/>
      <c r="F12" s="796"/>
      <c r="G12" s="796"/>
      <c r="H12" s="796"/>
      <c r="I12" s="796"/>
      <c r="J12" s="796"/>
      <c r="K12" s="796"/>
      <c r="L12" s="796"/>
      <c r="M12" s="796"/>
      <c r="N12" s="796"/>
      <c r="O12" s="1709"/>
      <c r="P12" s="1709" t="s">
        <v>303</v>
      </c>
      <c r="Q12" s="1732">
        <v>60</v>
      </c>
      <c r="R12" s="1715">
        <v>4.0143016185664127E-2</v>
      </c>
      <c r="S12" s="1709"/>
      <c r="T12" s="1716" t="s">
        <v>303</v>
      </c>
      <c r="U12" s="1733">
        <v>60</v>
      </c>
      <c r="V12" s="1709"/>
      <c r="W12" s="797"/>
      <c r="X12" s="797"/>
    </row>
    <row r="13" spans="1:24" x14ac:dyDescent="0.25">
      <c r="A13" s="796"/>
      <c r="B13" s="796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1709"/>
      <c r="P13" s="1709" t="s">
        <v>275</v>
      </c>
      <c r="Q13" s="1732">
        <v>40.24</v>
      </c>
      <c r="R13" s="1715">
        <v>2.6922582855185409E-2</v>
      </c>
      <c r="S13" s="1709"/>
      <c r="T13" s="1716" t="s">
        <v>275</v>
      </c>
      <c r="U13" s="1733">
        <v>40.24</v>
      </c>
      <c r="V13" s="1709"/>
      <c r="W13" s="797"/>
      <c r="X13" s="797"/>
    </row>
    <row r="14" spans="1:24" x14ac:dyDescent="0.25">
      <c r="A14" s="796"/>
      <c r="B14" s="796"/>
      <c r="C14" s="796"/>
      <c r="D14" s="796"/>
      <c r="E14" s="796"/>
      <c r="F14" s="796"/>
      <c r="G14" s="796"/>
      <c r="H14" s="796"/>
      <c r="I14" s="796"/>
      <c r="J14" s="796"/>
      <c r="K14" s="796"/>
      <c r="L14" s="796"/>
      <c r="M14" s="796"/>
      <c r="N14" s="796"/>
      <c r="O14" s="1709"/>
      <c r="P14" s="1719" t="s">
        <v>1069</v>
      </c>
      <c r="Q14" s="1732">
        <v>1016.1409999999998</v>
      </c>
      <c r="R14" s="1715">
        <v>0.67984941016528211</v>
      </c>
      <c r="S14" s="1709"/>
      <c r="T14" s="1716" t="s">
        <v>173</v>
      </c>
      <c r="U14" s="1733">
        <v>478.51500000000004</v>
      </c>
      <c r="V14" s="1709"/>
      <c r="W14" s="797"/>
      <c r="X14" s="797"/>
    </row>
    <row r="15" spans="1:24" x14ac:dyDescent="0.25">
      <c r="A15" s="796"/>
      <c r="B15" s="796"/>
      <c r="C15" s="796"/>
      <c r="D15" s="796"/>
      <c r="E15" s="796"/>
      <c r="F15" s="796"/>
      <c r="G15" s="796"/>
      <c r="H15" s="796"/>
      <c r="I15" s="796"/>
      <c r="J15" s="796"/>
      <c r="K15" s="796"/>
      <c r="L15" s="796"/>
      <c r="M15" s="796"/>
      <c r="N15" s="796"/>
      <c r="O15" s="1709"/>
      <c r="P15" s="1719" t="s">
        <v>1053</v>
      </c>
      <c r="Q15" s="1732">
        <v>1494.6559999999999</v>
      </c>
      <c r="R15" s="1715">
        <v>1</v>
      </c>
      <c r="S15" s="1709"/>
      <c r="T15" s="1709"/>
      <c r="U15" s="1709"/>
      <c r="V15" s="1709"/>
      <c r="W15" s="797"/>
      <c r="X15" s="797"/>
    </row>
    <row r="16" spans="1:24" x14ac:dyDescent="0.25">
      <c r="A16" s="796"/>
      <c r="B16" s="796"/>
      <c r="C16" s="796"/>
      <c r="D16" s="796"/>
      <c r="E16" s="796"/>
      <c r="F16" s="796"/>
      <c r="G16" s="796"/>
      <c r="H16" s="796"/>
      <c r="I16" s="796"/>
      <c r="J16" s="796"/>
      <c r="K16" s="796"/>
      <c r="L16" s="796"/>
      <c r="M16" s="796"/>
      <c r="N16" s="796"/>
      <c r="O16" s="1709"/>
      <c r="P16" s="1709"/>
      <c r="Q16" s="1709"/>
      <c r="R16" s="1709"/>
      <c r="S16" s="1709"/>
      <c r="T16" s="1709"/>
      <c r="U16" s="1709"/>
      <c r="V16" s="1709"/>
      <c r="W16" s="797"/>
      <c r="X16" s="797"/>
    </row>
    <row r="17" spans="1:24" x14ac:dyDescent="0.25">
      <c r="A17" s="796"/>
      <c r="B17" s="796"/>
      <c r="C17" s="796"/>
      <c r="D17" s="796"/>
      <c r="E17" s="796"/>
      <c r="F17" s="796"/>
      <c r="G17" s="796"/>
      <c r="H17" s="796"/>
      <c r="I17" s="796"/>
      <c r="J17" s="796"/>
      <c r="K17" s="796"/>
      <c r="L17" s="796"/>
      <c r="M17" s="796"/>
      <c r="N17" s="796"/>
      <c r="O17" s="1709"/>
      <c r="P17" s="1709"/>
      <c r="Q17" s="1709"/>
      <c r="R17" s="1709"/>
      <c r="S17" s="1709"/>
      <c r="T17" s="1709"/>
      <c r="U17" s="1709"/>
      <c r="V17" s="1709"/>
      <c r="W17" s="797"/>
      <c r="X17" s="797"/>
    </row>
    <row r="18" spans="1:24" x14ac:dyDescent="0.25">
      <c r="A18" s="796"/>
      <c r="B18" s="796"/>
      <c r="C18" s="796"/>
      <c r="D18" s="796"/>
      <c r="E18" s="796"/>
      <c r="F18" s="796"/>
      <c r="G18" s="796"/>
      <c r="H18" s="796"/>
      <c r="I18" s="796"/>
      <c r="J18" s="796"/>
      <c r="K18" s="796"/>
      <c r="L18" s="796"/>
      <c r="M18" s="796"/>
      <c r="N18" s="796"/>
      <c r="O18" s="1709"/>
      <c r="P18" s="1709"/>
      <c r="Q18" s="1709"/>
      <c r="R18" s="1709"/>
      <c r="S18" s="1709"/>
      <c r="T18" s="1709"/>
      <c r="U18" s="1709"/>
      <c r="V18" s="1709"/>
      <c r="W18" s="797"/>
      <c r="X18" s="797"/>
    </row>
    <row r="19" spans="1:24" x14ac:dyDescent="0.25">
      <c r="A19" s="796"/>
      <c r="B19" s="796"/>
      <c r="C19" s="796"/>
      <c r="D19" s="796"/>
      <c r="E19" s="796"/>
      <c r="F19" s="796"/>
      <c r="G19" s="796"/>
      <c r="H19" s="796"/>
      <c r="I19" s="796"/>
      <c r="J19" s="796"/>
      <c r="K19" s="796"/>
      <c r="L19" s="796"/>
      <c r="M19" s="796"/>
      <c r="N19" s="796"/>
      <c r="O19" s="1709"/>
      <c r="P19" s="1709"/>
      <c r="Q19" s="1709"/>
      <c r="R19" s="1709"/>
      <c r="S19" s="1709"/>
      <c r="T19" s="1709"/>
      <c r="U19" s="1709"/>
      <c r="V19" s="1709"/>
      <c r="W19" s="797"/>
      <c r="X19" s="797"/>
    </row>
    <row r="20" spans="1:24" x14ac:dyDescent="0.25">
      <c r="A20" s="796"/>
      <c r="B20" s="796"/>
      <c r="C20" s="796"/>
      <c r="D20" s="796"/>
      <c r="E20" s="796"/>
      <c r="F20" s="796"/>
      <c r="G20" s="796"/>
      <c r="H20" s="796"/>
      <c r="I20" s="796"/>
      <c r="J20" s="796"/>
      <c r="K20" s="796"/>
      <c r="L20" s="796"/>
      <c r="M20" s="796"/>
      <c r="N20" s="796"/>
      <c r="O20" s="1709"/>
      <c r="P20" s="1709"/>
      <c r="Q20" s="1709"/>
      <c r="R20" s="1709"/>
      <c r="S20" s="1709"/>
      <c r="T20" s="1709"/>
      <c r="U20" s="1709"/>
      <c r="V20" s="1709"/>
      <c r="W20" s="797"/>
      <c r="X20" s="797"/>
    </row>
    <row r="21" spans="1:24" x14ac:dyDescent="0.25">
      <c r="A21" s="796"/>
      <c r="B21" s="796"/>
      <c r="C21" s="796"/>
      <c r="D21" s="796"/>
      <c r="E21" s="796"/>
      <c r="F21" s="796"/>
      <c r="G21" s="796"/>
      <c r="H21" s="796"/>
      <c r="I21" s="796"/>
      <c r="J21" s="796"/>
      <c r="K21" s="796"/>
      <c r="L21" s="796"/>
      <c r="M21" s="796"/>
      <c r="N21" s="796"/>
      <c r="O21" s="1709"/>
      <c r="P21" s="1709"/>
      <c r="Q21" s="1709"/>
      <c r="R21" s="1709"/>
      <c r="S21" s="1709"/>
      <c r="T21" s="1709"/>
      <c r="U21" s="1709"/>
      <c r="V21" s="1709"/>
      <c r="W21" s="797"/>
      <c r="X21" s="797"/>
    </row>
    <row r="22" spans="1:24" x14ac:dyDescent="0.25">
      <c r="A22" s="796"/>
      <c r="B22" s="796"/>
      <c r="C22" s="796"/>
      <c r="D22" s="796"/>
      <c r="E22" s="796"/>
      <c r="F22" s="796"/>
      <c r="G22" s="796"/>
      <c r="H22" s="796"/>
      <c r="I22" s="796"/>
      <c r="J22" s="796"/>
      <c r="K22" s="796"/>
      <c r="L22" s="796"/>
      <c r="M22" s="796"/>
      <c r="N22" s="796"/>
      <c r="O22" s="1709"/>
      <c r="P22" s="1709"/>
      <c r="Q22" s="1709"/>
      <c r="R22" s="1709"/>
      <c r="S22" s="1709"/>
      <c r="T22" s="1709"/>
      <c r="U22" s="1709"/>
      <c r="V22" s="1709"/>
      <c r="W22" s="797"/>
      <c r="X22" s="797"/>
    </row>
    <row r="23" spans="1:24" x14ac:dyDescent="0.25">
      <c r="A23" s="796"/>
      <c r="B23" s="796"/>
      <c r="C23" s="796"/>
      <c r="D23" s="796"/>
      <c r="E23" s="796"/>
      <c r="F23" s="796"/>
      <c r="G23" s="796"/>
      <c r="H23" s="796"/>
      <c r="I23" s="796"/>
      <c r="J23" s="796"/>
      <c r="K23" s="796"/>
      <c r="L23" s="796"/>
      <c r="M23" s="796"/>
      <c r="N23" s="796"/>
      <c r="O23" s="1709"/>
      <c r="P23" s="1709"/>
      <c r="Q23" s="1709"/>
      <c r="R23" s="1709"/>
      <c r="S23" s="1709"/>
      <c r="T23" s="1709"/>
      <c r="U23" s="1709"/>
      <c r="V23" s="1709"/>
      <c r="W23" s="797"/>
      <c r="X23" s="797"/>
    </row>
    <row r="24" spans="1:24" x14ac:dyDescent="0.25">
      <c r="A24" s="796"/>
      <c r="B24" s="796"/>
      <c r="C24" s="796"/>
      <c r="D24" s="796"/>
      <c r="E24" s="796"/>
      <c r="F24" s="796"/>
      <c r="G24" s="796"/>
      <c r="H24" s="796"/>
      <c r="I24" s="796"/>
      <c r="J24" s="796"/>
      <c r="K24" s="796"/>
      <c r="L24" s="796"/>
      <c r="M24" s="796"/>
      <c r="N24" s="796"/>
      <c r="O24" s="1709"/>
      <c r="P24" s="1709"/>
      <c r="Q24" s="1709"/>
      <c r="R24" s="1709"/>
      <c r="S24" s="1709"/>
      <c r="T24" s="1709"/>
      <c r="U24" s="1709"/>
      <c r="V24" s="1709"/>
      <c r="W24" s="797"/>
      <c r="X24" s="797"/>
    </row>
    <row r="25" spans="1:24" x14ac:dyDescent="0.25">
      <c r="A25" s="796"/>
      <c r="B25" s="796"/>
      <c r="C25" s="796"/>
      <c r="D25" s="796"/>
      <c r="E25" s="796"/>
      <c r="F25" s="796"/>
      <c r="G25" s="796"/>
      <c r="H25" s="796"/>
      <c r="I25" s="796"/>
      <c r="J25" s="796"/>
      <c r="K25" s="796"/>
      <c r="L25" s="796"/>
      <c r="M25" s="796"/>
      <c r="N25" s="796"/>
      <c r="O25" s="1709"/>
      <c r="P25" s="1709"/>
      <c r="Q25" s="1709"/>
      <c r="R25" s="1709"/>
      <c r="S25" s="1709"/>
      <c r="T25" s="1709"/>
      <c r="U25" s="1709"/>
      <c r="V25" s="1709"/>
      <c r="W25" s="797"/>
      <c r="X25" s="797"/>
    </row>
    <row r="26" spans="1:24" x14ac:dyDescent="0.25">
      <c r="A26" s="796"/>
      <c r="B26" s="796"/>
      <c r="C26" s="796"/>
      <c r="D26" s="796"/>
      <c r="E26" s="796"/>
      <c r="F26" s="796"/>
      <c r="G26" s="796"/>
      <c r="H26" s="796"/>
      <c r="I26" s="796"/>
      <c r="J26" s="796"/>
      <c r="K26" s="796"/>
      <c r="L26" s="796"/>
      <c r="M26" s="796"/>
      <c r="N26" s="796"/>
      <c r="O26" s="1709"/>
      <c r="P26" s="1709"/>
      <c r="Q26" s="1709"/>
      <c r="R26" s="1709"/>
      <c r="S26" s="1709"/>
      <c r="T26" s="1709"/>
      <c r="U26" s="1709"/>
      <c r="V26" s="1709"/>
      <c r="W26" s="797"/>
      <c r="X26" s="797"/>
    </row>
    <row r="27" spans="1:24" x14ac:dyDescent="0.25">
      <c r="A27" s="796"/>
      <c r="B27" s="796"/>
      <c r="C27" s="796"/>
      <c r="D27" s="796"/>
      <c r="E27" s="796"/>
      <c r="F27" s="796"/>
      <c r="G27" s="796"/>
      <c r="H27" s="796"/>
      <c r="I27" s="796"/>
      <c r="J27" s="796"/>
      <c r="K27" s="796"/>
      <c r="L27" s="796"/>
      <c r="M27" s="796"/>
      <c r="N27" s="796"/>
      <c r="O27" s="1709"/>
      <c r="P27" s="1709"/>
      <c r="Q27" s="1709"/>
      <c r="R27" s="1709"/>
      <c r="S27" s="1709"/>
      <c r="T27" s="1709"/>
      <c r="U27" s="1709"/>
      <c r="V27" s="1709"/>
      <c r="W27" s="797"/>
      <c r="X27" s="797"/>
    </row>
    <row r="28" spans="1:24" x14ac:dyDescent="0.25">
      <c r="A28" s="796"/>
      <c r="B28" s="796"/>
      <c r="C28" s="796"/>
      <c r="D28" s="796"/>
      <c r="E28" s="796"/>
      <c r="F28" s="796"/>
      <c r="G28" s="796"/>
      <c r="H28" s="796"/>
      <c r="I28" s="796"/>
      <c r="J28" s="796"/>
      <c r="K28" s="796"/>
      <c r="L28" s="796"/>
      <c r="M28" s="796"/>
      <c r="N28" s="796"/>
      <c r="O28" s="1709"/>
      <c r="P28" s="1709"/>
      <c r="Q28" s="1709"/>
      <c r="R28" s="1709"/>
      <c r="S28" s="1709"/>
      <c r="T28" s="1709"/>
      <c r="U28" s="1709"/>
      <c r="V28" s="1709"/>
      <c r="W28" s="797"/>
      <c r="X28" s="797"/>
    </row>
    <row r="29" spans="1:24" x14ac:dyDescent="0.25">
      <c r="A29" s="796"/>
      <c r="B29" s="796"/>
      <c r="C29" s="796"/>
      <c r="D29" s="796"/>
      <c r="E29" s="796"/>
      <c r="F29" s="796"/>
      <c r="G29" s="796"/>
      <c r="H29" s="796"/>
      <c r="I29" s="796"/>
      <c r="J29" s="796"/>
      <c r="K29" s="796"/>
      <c r="L29" s="796"/>
      <c r="M29" s="796"/>
      <c r="N29" s="796"/>
      <c r="O29" s="1709"/>
      <c r="P29" s="1709"/>
      <c r="Q29" s="1709"/>
      <c r="R29" s="1709"/>
      <c r="S29" s="1709"/>
      <c r="T29" s="1709"/>
      <c r="U29" s="1709"/>
      <c r="V29" s="1709"/>
      <c r="W29" s="797"/>
      <c r="X29" s="797"/>
    </row>
    <row r="30" spans="1:24" x14ac:dyDescent="0.25">
      <c r="A30" s="840"/>
      <c r="B30" s="796"/>
      <c r="C30" s="796"/>
      <c r="D30" s="796"/>
      <c r="E30" s="796"/>
      <c r="F30" s="796"/>
      <c r="G30" s="796"/>
      <c r="H30" s="796"/>
      <c r="I30" s="796"/>
      <c r="J30" s="796"/>
      <c r="K30" s="796"/>
      <c r="L30" s="796"/>
      <c r="M30" s="796"/>
      <c r="N30" s="796"/>
      <c r="O30" s="1709"/>
      <c r="P30" s="1709"/>
      <c r="Q30" s="1709"/>
      <c r="R30" s="1709"/>
      <c r="S30" s="1709"/>
      <c r="T30" s="1709"/>
      <c r="U30" s="1709"/>
      <c r="V30" s="1709"/>
      <c r="W30" s="797"/>
      <c r="X30" s="797"/>
    </row>
    <row r="31" spans="1:24" ht="15.75" x14ac:dyDescent="0.25">
      <c r="A31" s="841"/>
      <c r="B31" s="796"/>
      <c r="C31" s="796"/>
      <c r="D31" s="796"/>
      <c r="E31" s="796"/>
      <c r="F31" s="796"/>
      <c r="G31" s="796"/>
      <c r="H31" s="796"/>
      <c r="I31" s="796"/>
      <c r="J31" s="796"/>
      <c r="K31" s="796"/>
      <c r="L31" s="796"/>
      <c r="M31" s="796"/>
      <c r="N31" s="796"/>
      <c r="O31" s="1709"/>
      <c r="P31" s="1709"/>
      <c r="Q31" s="1709"/>
      <c r="R31" s="1709"/>
      <c r="S31" s="1709"/>
      <c r="T31" s="1709"/>
      <c r="U31" s="1709"/>
      <c r="V31" s="1709"/>
      <c r="W31" s="797"/>
      <c r="X31" s="797"/>
    </row>
    <row r="32" spans="1:24" ht="15.75" x14ac:dyDescent="0.25">
      <c r="A32" s="841"/>
      <c r="B32" s="796"/>
      <c r="C32" s="796"/>
      <c r="D32" s="796"/>
      <c r="E32" s="796"/>
      <c r="F32" s="796"/>
      <c r="G32" s="796"/>
      <c r="H32" s="796"/>
      <c r="I32" s="796"/>
      <c r="J32" s="796"/>
      <c r="K32" s="796"/>
      <c r="L32" s="796"/>
      <c r="M32" s="796"/>
      <c r="N32" s="796"/>
      <c r="O32" s="1709"/>
      <c r="P32" s="1709"/>
      <c r="Q32" s="1709"/>
      <c r="R32" s="1709"/>
      <c r="S32" s="1709"/>
      <c r="T32" s="1709"/>
      <c r="U32" s="1709"/>
      <c r="V32" s="1709"/>
      <c r="W32" s="797"/>
      <c r="X32" s="797"/>
    </row>
    <row r="33" spans="1:24" ht="15.75" x14ac:dyDescent="0.25">
      <c r="A33" s="841"/>
      <c r="B33" s="796"/>
      <c r="C33" s="796"/>
      <c r="D33" s="796"/>
      <c r="E33" s="796"/>
      <c r="F33" s="796"/>
      <c r="G33" s="796"/>
      <c r="H33" s="796"/>
      <c r="I33" s="796"/>
      <c r="J33" s="796"/>
      <c r="K33" s="796"/>
      <c r="L33" s="796"/>
      <c r="M33" s="796"/>
      <c r="N33" s="796"/>
      <c r="O33" s="1709"/>
      <c r="P33" s="1709"/>
      <c r="Q33" s="1709"/>
      <c r="R33" s="1709"/>
      <c r="S33" s="1709"/>
      <c r="T33" s="1710" t="s">
        <v>950</v>
      </c>
      <c r="U33" s="1710" t="s">
        <v>334</v>
      </c>
      <c r="V33" s="1709"/>
      <c r="W33" s="797"/>
      <c r="X33" s="797"/>
    </row>
    <row r="34" spans="1:24" ht="15.75" x14ac:dyDescent="0.25">
      <c r="A34" s="841"/>
      <c r="B34" s="796"/>
      <c r="C34" s="796"/>
      <c r="D34" s="796"/>
      <c r="E34" s="796"/>
      <c r="F34" s="796"/>
      <c r="G34" s="796"/>
      <c r="H34" s="796"/>
      <c r="I34" s="796"/>
      <c r="J34" s="796"/>
      <c r="K34" s="796"/>
      <c r="L34" s="796"/>
      <c r="M34" s="796"/>
      <c r="N34" s="796"/>
      <c r="O34" s="1709"/>
      <c r="P34" s="1709"/>
      <c r="Q34" s="1709"/>
      <c r="R34" s="1709"/>
      <c r="S34" s="1709"/>
      <c r="T34" s="1710" t="s">
        <v>6</v>
      </c>
      <c r="U34" s="1710" t="s">
        <v>1023</v>
      </c>
      <c r="V34" s="1709"/>
      <c r="W34" s="797"/>
      <c r="X34" s="797"/>
    </row>
    <row r="35" spans="1:24" ht="15.75" x14ac:dyDescent="0.25">
      <c r="A35" s="841"/>
      <c r="B35" s="796"/>
      <c r="C35" s="796"/>
      <c r="D35" s="796"/>
      <c r="E35" s="796"/>
      <c r="F35" s="796"/>
      <c r="G35" s="796"/>
      <c r="H35" s="796"/>
      <c r="I35" s="796"/>
      <c r="J35" s="796"/>
      <c r="K35" s="796"/>
      <c r="L35" s="796"/>
      <c r="M35" s="796"/>
      <c r="N35" s="796"/>
      <c r="O35" s="1709"/>
      <c r="P35" s="1731" t="s">
        <v>1070</v>
      </c>
      <c r="Q35" s="1709"/>
      <c r="R35" s="1709"/>
      <c r="S35" s="1709"/>
      <c r="T35" s="1710" t="s">
        <v>1060</v>
      </c>
      <c r="U35" s="1710" t="s">
        <v>346</v>
      </c>
      <c r="V35" s="1709"/>
      <c r="W35" s="797"/>
      <c r="X35" s="797"/>
    </row>
    <row r="36" spans="1:24" ht="15.75" x14ac:dyDescent="0.25">
      <c r="A36" s="841"/>
      <c r="B36" s="796"/>
      <c r="C36" s="796"/>
      <c r="D36" s="796"/>
      <c r="E36" s="796"/>
      <c r="F36" s="796"/>
      <c r="G36" s="796"/>
      <c r="H36" s="796"/>
      <c r="I36" s="796"/>
      <c r="J36" s="796"/>
      <c r="K36" s="796"/>
      <c r="L36" s="796"/>
      <c r="M36" s="796"/>
      <c r="N36" s="796"/>
      <c r="O36" s="1709"/>
      <c r="P36" s="1709"/>
      <c r="Q36" s="1734"/>
      <c r="R36" s="1709"/>
      <c r="S36" s="1709"/>
      <c r="V36" s="1709"/>
      <c r="W36" s="797"/>
      <c r="X36" s="797"/>
    </row>
    <row r="37" spans="1:24" ht="15.75" x14ac:dyDescent="0.25">
      <c r="A37" s="841"/>
      <c r="B37" s="796"/>
      <c r="C37" s="796"/>
      <c r="D37" s="796"/>
      <c r="E37" s="796"/>
      <c r="F37" s="796"/>
      <c r="G37" s="796"/>
      <c r="H37" s="796"/>
      <c r="I37" s="796"/>
      <c r="J37" s="796"/>
      <c r="K37" s="796"/>
      <c r="L37" s="796"/>
      <c r="M37" s="796"/>
      <c r="N37" s="796"/>
      <c r="O37" s="1709"/>
      <c r="P37" s="1709" t="s">
        <v>1080</v>
      </c>
      <c r="Q37" s="1709" t="s">
        <v>1067</v>
      </c>
      <c r="R37" s="1709" t="s">
        <v>1068</v>
      </c>
      <c r="S37" s="1709"/>
      <c r="T37" s="1710" t="s">
        <v>357</v>
      </c>
      <c r="U37" s="1710" t="s">
        <v>1050</v>
      </c>
      <c r="V37" s="1709"/>
      <c r="W37" s="797"/>
      <c r="X37" s="797"/>
    </row>
    <row r="38" spans="1:24" ht="15.75" x14ac:dyDescent="0.25">
      <c r="A38" s="841"/>
      <c r="B38" s="796"/>
      <c r="C38" s="796"/>
      <c r="D38" s="796"/>
      <c r="E38" s="796"/>
      <c r="F38" s="796"/>
      <c r="G38" s="796"/>
      <c r="H38" s="796"/>
      <c r="I38" s="796"/>
      <c r="J38" s="796"/>
      <c r="K38" s="796"/>
      <c r="L38" s="796"/>
      <c r="M38" s="796"/>
      <c r="N38" s="796"/>
      <c r="O38" s="1709"/>
      <c r="P38" s="1709" t="s">
        <v>323</v>
      </c>
      <c r="Q38" s="1732">
        <v>24.7</v>
      </c>
      <c r="R38" s="1715">
        <v>0.18868933485099654</v>
      </c>
      <c r="S38" s="1734"/>
      <c r="T38" s="1716" t="s">
        <v>323</v>
      </c>
      <c r="U38" s="1733">
        <v>24.7</v>
      </c>
      <c r="V38" s="1709"/>
      <c r="W38" s="797"/>
      <c r="X38" s="797"/>
    </row>
    <row r="39" spans="1:24" ht="15.75" x14ac:dyDescent="0.25">
      <c r="A39" s="796"/>
      <c r="B39" s="796"/>
      <c r="C39" s="796"/>
      <c r="D39" s="796"/>
      <c r="E39" s="796"/>
      <c r="F39" s="796"/>
      <c r="G39" s="796"/>
      <c r="H39" s="796"/>
      <c r="I39" s="796"/>
      <c r="J39" s="796"/>
      <c r="K39" s="796"/>
      <c r="L39" s="796"/>
      <c r="M39" s="796"/>
      <c r="N39" s="796"/>
      <c r="O39" s="1709"/>
      <c r="P39" s="1709" t="s">
        <v>230</v>
      </c>
      <c r="Q39" s="1732">
        <v>23.384</v>
      </c>
      <c r="R39" s="1715">
        <v>0.17863608931804467</v>
      </c>
      <c r="S39" s="1735"/>
      <c r="T39" s="1716" t="s">
        <v>230</v>
      </c>
      <c r="U39" s="1733">
        <v>23.384</v>
      </c>
      <c r="V39" s="1709"/>
      <c r="W39" s="797"/>
      <c r="X39" s="797"/>
    </row>
    <row r="40" spans="1:24" ht="15.75" x14ac:dyDescent="0.25">
      <c r="A40" s="796"/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  <c r="O40" s="1709"/>
      <c r="P40" s="1709" t="s">
        <v>243</v>
      </c>
      <c r="Q40" s="1732">
        <v>12.6</v>
      </c>
      <c r="R40" s="1715">
        <v>9.6254478506986096E-2</v>
      </c>
      <c r="S40" s="1735"/>
      <c r="T40" s="1716" t="s">
        <v>243</v>
      </c>
      <c r="U40" s="1733">
        <v>12.6</v>
      </c>
      <c r="V40" s="1709"/>
      <c r="W40" s="797"/>
      <c r="X40" s="797"/>
    </row>
    <row r="41" spans="1:24" ht="15.75" x14ac:dyDescent="0.25">
      <c r="A41" s="796"/>
      <c r="B41" s="796"/>
      <c r="C41" s="796"/>
      <c r="D41" s="796"/>
      <c r="E41" s="796"/>
      <c r="F41" s="796"/>
      <c r="G41" s="796"/>
      <c r="H41" s="796"/>
      <c r="I41" s="796"/>
      <c r="J41" s="796"/>
      <c r="K41" s="796"/>
      <c r="L41" s="796"/>
      <c r="M41" s="796"/>
      <c r="N41" s="796"/>
      <c r="O41" s="1709"/>
      <c r="P41" s="1709" t="s">
        <v>235</v>
      </c>
      <c r="Q41" s="1732">
        <v>11.5</v>
      </c>
      <c r="R41" s="1715">
        <v>8.7851309748439688E-2</v>
      </c>
      <c r="S41" s="1735"/>
      <c r="T41" s="1716" t="s">
        <v>235</v>
      </c>
      <c r="U41" s="1733">
        <v>11.5</v>
      </c>
      <c r="V41" s="1709"/>
      <c r="W41" s="797"/>
      <c r="X41" s="797"/>
    </row>
    <row r="42" spans="1:24" ht="15.75" x14ac:dyDescent="0.25">
      <c r="A42" s="796"/>
      <c r="B42" s="796"/>
      <c r="C42" s="796"/>
      <c r="D42" s="796"/>
      <c r="E42" s="796"/>
      <c r="F42" s="796"/>
      <c r="G42" s="796"/>
      <c r="H42" s="796"/>
      <c r="I42" s="796"/>
      <c r="J42" s="796"/>
      <c r="K42" s="796"/>
      <c r="L42" s="796"/>
      <c r="M42" s="796"/>
      <c r="N42" s="796"/>
      <c r="O42" s="1709"/>
      <c r="P42" s="1709" t="s">
        <v>221</v>
      </c>
      <c r="Q42" s="1732">
        <v>10.853</v>
      </c>
      <c r="R42" s="1715">
        <v>8.2908718669549214E-2</v>
      </c>
      <c r="S42" s="1735"/>
      <c r="T42" s="1716" t="s">
        <v>221</v>
      </c>
      <c r="U42" s="1733">
        <v>10.853</v>
      </c>
      <c r="V42" s="1709"/>
      <c r="W42" s="797"/>
      <c r="X42" s="797"/>
    </row>
    <row r="43" spans="1:24" ht="15.75" x14ac:dyDescent="0.25">
      <c r="A43" s="796"/>
      <c r="B43" s="796"/>
      <c r="C43" s="796"/>
      <c r="D43" s="796"/>
      <c r="E43" s="796"/>
      <c r="F43" s="796"/>
      <c r="G43" s="796"/>
      <c r="H43" s="796"/>
      <c r="I43" s="796"/>
      <c r="J43" s="796"/>
      <c r="K43" s="796"/>
      <c r="L43" s="796"/>
      <c r="M43" s="796"/>
      <c r="N43" s="796"/>
      <c r="O43" s="1709"/>
      <c r="P43" s="1709" t="s">
        <v>315</v>
      </c>
      <c r="Q43" s="1732">
        <v>9</v>
      </c>
      <c r="R43" s="1715">
        <v>6.8753198933561493E-2</v>
      </c>
      <c r="S43" s="1735"/>
      <c r="T43" s="1716" t="s">
        <v>315</v>
      </c>
      <c r="U43" s="1733">
        <v>9</v>
      </c>
      <c r="V43" s="1709"/>
      <c r="W43" s="797"/>
      <c r="X43" s="797"/>
    </row>
    <row r="44" spans="1:24" ht="15.75" x14ac:dyDescent="0.25">
      <c r="A44" s="796"/>
      <c r="B44" s="796"/>
      <c r="C44" s="796"/>
      <c r="D44" s="796"/>
      <c r="E44" s="796"/>
      <c r="F44" s="796"/>
      <c r="G44" s="796"/>
      <c r="H44" s="796"/>
      <c r="I44" s="796"/>
      <c r="J44" s="796"/>
      <c r="K44" s="796"/>
      <c r="L44" s="796"/>
      <c r="M44" s="796"/>
      <c r="N44" s="796"/>
      <c r="O44" s="1709"/>
      <c r="P44" s="1719" t="s">
        <v>1069</v>
      </c>
      <c r="Q44" s="1720">
        <v>38.866</v>
      </c>
      <c r="R44" s="1715">
        <v>0.29690686997242233</v>
      </c>
      <c r="S44" s="1730"/>
      <c r="T44" s="1716" t="s">
        <v>173</v>
      </c>
      <c r="U44" s="1733">
        <v>92.037000000000006</v>
      </c>
      <c r="V44" s="1709"/>
      <c r="W44" s="797"/>
      <c r="X44" s="797"/>
    </row>
    <row r="45" spans="1:24" ht="15.75" x14ac:dyDescent="0.25">
      <c r="A45" s="796"/>
      <c r="B45" s="796"/>
      <c r="C45" s="796"/>
      <c r="D45" s="796"/>
      <c r="E45" s="796"/>
      <c r="F45" s="796"/>
      <c r="G45" s="796"/>
      <c r="H45" s="796"/>
      <c r="I45" s="796"/>
      <c r="J45" s="796"/>
      <c r="K45" s="796"/>
      <c r="L45" s="796"/>
      <c r="M45" s="796"/>
      <c r="N45" s="796"/>
      <c r="O45" s="1709"/>
      <c r="P45" s="1719" t="s">
        <v>1053</v>
      </c>
      <c r="Q45" s="1720">
        <v>130.90299999999999</v>
      </c>
      <c r="R45" s="1715">
        <v>1</v>
      </c>
      <c r="S45" s="1730"/>
      <c r="V45" s="1709"/>
      <c r="W45" s="797"/>
      <c r="X45" s="797"/>
    </row>
    <row r="46" spans="1:24" x14ac:dyDescent="0.25">
      <c r="A46" s="796"/>
      <c r="B46" s="796"/>
      <c r="C46" s="796"/>
      <c r="D46" s="796"/>
      <c r="E46" s="796"/>
      <c r="F46" s="796"/>
      <c r="G46" s="796"/>
      <c r="H46" s="796"/>
      <c r="I46" s="796"/>
      <c r="J46" s="796"/>
      <c r="K46" s="796"/>
      <c r="L46" s="796"/>
      <c r="M46" s="796"/>
      <c r="N46" s="796"/>
      <c r="O46" s="1709"/>
      <c r="P46" s="1709"/>
      <c r="Q46" s="1709"/>
      <c r="R46" s="1709"/>
      <c r="S46" s="1709"/>
      <c r="V46" s="1709"/>
      <c r="W46" s="797"/>
      <c r="X46" s="797"/>
    </row>
    <row r="47" spans="1:24" x14ac:dyDescent="0.25">
      <c r="A47" s="796"/>
      <c r="B47" s="796"/>
      <c r="C47" s="796"/>
      <c r="D47" s="796"/>
      <c r="E47" s="796"/>
      <c r="F47" s="796"/>
      <c r="G47" s="796"/>
      <c r="H47" s="796"/>
      <c r="I47" s="796"/>
      <c r="J47" s="796"/>
      <c r="K47" s="796"/>
      <c r="L47" s="796"/>
      <c r="M47" s="796"/>
      <c r="N47" s="796"/>
      <c r="O47" s="1709"/>
      <c r="P47" s="1709"/>
      <c r="Q47" s="1709"/>
      <c r="R47" s="1709"/>
      <c r="S47" s="1709"/>
      <c r="V47" s="1709"/>
      <c r="W47" s="797"/>
      <c r="X47" s="797"/>
    </row>
    <row r="48" spans="1:24" x14ac:dyDescent="0.25">
      <c r="A48" s="796"/>
      <c r="B48" s="796"/>
      <c r="C48" s="796"/>
      <c r="D48" s="796"/>
      <c r="E48" s="796"/>
      <c r="F48" s="796"/>
      <c r="G48" s="796"/>
      <c r="H48" s="796"/>
      <c r="I48" s="796"/>
      <c r="J48" s="796"/>
      <c r="K48" s="796"/>
      <c r="L48" s="796"/>
      <c r="M48" s="796"/>
      <c r="N48" s="796"/>
      <c r="O48" s="1709"/>
      <c r="P48" s="1709"/>
      <c r="Q48" s="1709"/>
      <c r="R48" s="1709"/>
      <c r="S48" s="1709"/>
      <c r="V48" s="1709"/>
      <c r="W48" s="797"/>
      <c r="X48" s="797"/>
    </row>
    <row r="49" spans="1:24" x14ac:dyDescent="0.25">
      <c r="A49" s="796"/>
      <c r="B49" s="796"/>
      <c r="C49" s="796"/>
      <c r="D49" s="796"/>
      <c r="E49" s="796"/>
      <c r="F49" s="796"/>
      <c r="G49" s="796"/>
      <c r="H49" s="796"/>
      <c r="I49" s="796"/>
      <c r="J49" s="796"/>
      <c r="K49" s="796"/>
      <c r="L49" s="796"/>
      <c r="M49" s="796"/>
      <c r="N49" s="796"/>
      <c r="O49" s="1709"/>
      <c r="P49" s="1709"/>
      <c r="Q49" s="1709"/>
      <c r="R49" s="1709"/>
      <c r="S49" s="1709"/>
      <c r="V49" s="1709"/>
      <c r="W49" s="797"/>
      <c r="X49" s="797"/>
    </row>
    <row r="50" spans="1:24" x14ac:dyDescent="0.25">
      <c r="A50" s="796"/>
      <c r="B50" s="796"/>
      <c r="C50" s="796"/>
      <c r="D50" s="796"/>
      <c r="E50" s="796"/>
      <c r="F50" s="796"/>
      <c r="G50" s="796"/>
      <c r="H50" s="796"/>
      <c r="I50" s="796"/>
      <c r="J50" s="796"/>
      <c r="K50" s="796"/>
      <c r="L50" s="796"/>
      <c r="M50" s="796"/>
      <c r="N50" s="796"/>
      <c r="O50" s="1709"/>
      <c r="P50" s="1709"/>
      <c r="Q50" s="1709"/>
      <c r="R50" s="1709"/>
      <c r="S50" s="1709"/>
      <c r="V50" s="1709"/>
      <c r="W50" s="797"/>
      <c r="X50" s="797"/>
    </row>
    <row r="51" spans="1:24" x14ac:dyDescent="0.25">
      <c r="A51" s="796"/>
      <c r="B51" s="796"/>
      <c r="C51" s="796"/>
      <c r="D51" s="796"/>
      <c r="E51" s="796"/>
      <c r="F51" s="796"/>
      <c r="G51" s="796"/>
      <c r="H51" s="796"/>
      <c r="I51" s="796"/>
      <c r="J51" s="796"/>
      <c r="K51" s="796"/>
      <c r="L51" s="796"/>
      <c r="M51" s="796"/>
      <c r="N51" s="796"/>
      <c r="O51" s="1709"/>
      <c r="P51" s="1709"/>
      <c r="Q51" s="1709"/>
      <c r="R51" s="1709"/>
      <c r="S51" s="1709"/>
      <c r="V51" s="1709"/>
      <c r="W51" s="797"/>
      <c r="X51" s="797"/>
    </row>
    <row r="52" spans="1:24" x14ac:dyDescent="0.25">
      <c r="A52" s="796"/>
      <c r="B52" s="796"/>
      <c r="C52" s="796"/>
      <c r="D52" s="796"/>
      <c r="E52" s="796"/>
      <c r="F52" s="796"/>
      <c r="G52" s="796"/>
      <c r="H52" s="796"/>
      <c r="I52" s="796"/>
      <c r="J52" s="796"/>
      <c r="K52" s="796"/>
      <c r="L52" s="796"/>
      <c r="M52" s="796"/>
      <c r="N52" s="796"/>
      <c r="O52" s="1709"/>
      <c r="P52" s="1709"/>
      <c r="Q52" s="1709"/>
      <c r="R52" s="1709"/>
      <c r="S52" s="1709"/>
      <c r="V52" s="1709"/>
      <c r="W52" s="797"/>
      <c r="X52" s="797"/>
    </row>
    <row r="53" spans="1:24" x14ac:dyDescent="0.25">
      <c r="A53" s="796"/>
      <c r="B53" s="796"/>
      <c r="C53" s="796"/>
      <c r="D53" s="796"/>
      <c r="E53" s="796"/>
      <c r="F53" s="796"/>
      <c r="G53" s="796"/>
      <c r="H53" s="796"/>
      <c r="I53" s="796"/>
      <c r="J53" s="796"/>
      <c r="K53" s="796"/>
      <c r="L53" s="796"/>
      <c r="M53" s="796"/>
      <c r="N53" s="796"/>
      <c r="O53" s="1709"/>
      <c r="P53" s="1709"/>
      <c r="Q53" s="1709"/>
      <c r="R53" s="1709"/>
      <c r="S53" s="1709"/>
      <c r="V53" s="1709"/>
      <c r="W53" s="797"/>
      <c r="X53" s="797"/>
    </row>
    <row r="54" spans="1:24" x14ac:dyDescent="0.25">
      <c r="A54" s="796"/>
      <c r="B54" s="796"/>
      <c r="C54" s="796"/>
      <c r="D54" s="796"/>
      <c r="E54" s="796"/>
      <c r="F54" s="796"/>
      <c r="G54" s="796"/>
      <c r="H54" s="796"/>
      <c r="I54" s="796"/>
      <c r="J54" s="796"/>
      <c r="K54" s="796"/>
      <c r="L54" s="796"/>
      <c r="M54" s="796"/>
      <c r="N54" s="796"/>
      <c r="O54" s="1709"/>
      <c r="P54" s="1709"/>
      <c r="Q54" s="1709"/>
      <c r="R54" s="1709"/>
      <c r="S54" s="1709"/>
      <c r="V54" s="1709"/>
      <c r="W54" s="797"/>
      <c r="X54" s="797"/>
    </row>
    <row r="55" spans="1:24" x14ac:dyDescent="0.25">
      <c r="A55" s="796"/>
      <c r="B55" s="796"/>
      <c r="C55" s="796"/>
      <c r="D55" s="796"/>
      <c r="E55" s="796"/>
      <c r="F55" s="796"/>
      <c r="G55" s="796"/>
      <c r="H55" s="796"/>
      <c r="I55" s="796"/>
      <c r="J55" s="796"/>
      <c r="K55" s="796"/>
      <c r="L55" s="796"/>
      <c r="M55" s="796"/>
      <c r="N55" s="796"/>
      <c r="O55" s="1709"/>
      <c r="P55" s="1709"/>
      <c r="Q55" s="1709"/>
      <c r="R55" s="1709"/>
      <c r="S55" s="1709"/>
      <c r="V55" s="1709"/>
      <c r="W55" s="797"/>
      <c r="X55" s="797"/>
    </row>
    <row r="56" spans="1:24" x14ac:dyDescent="0.25">
      <c r="A56" s="796"/>
      <c r="B56" s="796"/>
      <c r="C56" s="796"/>
      <c r="D56" s="796"/>
      <c r="E56" s="796"/>
      <c r="F56" s="796"/>
      <c r="G56" s="796"/>
      <c r="H56" s="796"/>
      <c r="I56" s="796"/>
      <c r="J56" s="796"/>
      <c r="K56" s="796"/>
      <c r="L56" s="796"/>
      <c r="M56" s="796"/>
      <c r="N56" s="796"/>
      <c r="O56" s="1709"/>
      <c r="P56" s="1709"/>
      <c r="Q56" s="1709"/>
      <c r="R56" s="1709"/>
      <c r="S56" s="1709"/>
      <c r="V56" s="1709"/>
      <c r="W56" s="797"/>
      <c r="X56" s="797"/>
    </row>
    <row r="57" spans="1:24" x14ac:dyDescent="0.25">
      <c r="A57" s="840"/>
      <c r="B57" s="796"/>
      <c r="C57" s="796"/>
      <c r="D57" s="796"/>
      <c r="E57" s="796"/>
      <c r="F57" s="796"/>
      <c r="G57" s="796"/>
      <c r="H57" s="796"/>
      <c r="I57" s="796"/>
      <c r="J57" s="796"/>
      <c r="K57" s="796"/>
      <c r="L57" s="796"/>
      <c r="M57" s="796"/>
      <c r="N57" s="796"/>
      <c r="O57" s="1709"/>
      <c r="P57" s="1709"/>
      <c r="Q57" s="1709"/>
      <c r="R57" s="1709"/>
      <c r="S57" s="1709"/>
      <c r="V57" s="1709"/>
      <c r="W57" s="797"/>
      <c r="X57" s="797"/>
    </row>
    <row r="58" spans="1:24" ht="15.75" x14ac:dyDescent="0.25">
      <c r="A58" s="841"/>
      <c r="B58" s="796"/>
      <c r="C58" s="796"/>
      <c r="D58" s="796"/>
      <c r="E58" s="796"/>
      <c r="F58" s="796"/>
      <c r="G58" s="796"/>
      <c r="H58" s="796"/>
      <c r="I58" s="796"/>
      <c r="J58" s="796"/>
      <c r="K58" s="796"/>
      <c r="L58" s="796"/>
      <c r="M58" s="796"/>
      <c r="N58" s="796"/>
      <c r="O58" s="1709"/>
      <c r="P58" s="1709"/>
      <c r="Q58" s="1709"/>
      <c r="R58" s="1709"/>
      <c r="S58" s="1709"/>
      <c r="T58" s="1709"/>
      <c r="U58" s="1709"/>
      <c r="V58" s="1709"/>
      <c r="W58" s="797"/>
      <c r="X58" s="797"/>
    </row>
    <row r="59" spans="1:24" ht="15.75" x14ac:dyDescent="0.25">
      <c r="A59" s="841"/>
      <c r="B59" s="796"/>
      <c r="C59" s="796"/>
      <c r="D59" s="796"/>
      <c r="E59" s="796"/>
      <c r="F59" s="796"/>
      <c r="G59" s="796"/>
      <c r="H59" s="796"/>
      <c r="I59" s="796"/>
      <c r="J59" s="796"/>
      <c r="K59" s="796"/>
      <c r="L59" s="796"/>
      <c r="M59" s="796"/>
      <c r="N59" s="796"/>
      <c r="O59" s="1709"/>
      <c r="P59" s="1709"/>
      <c r="Q59" s="1709"/>
      <c r="R59" s="1709"/>
      <c r="S59" s="1709"/>
      <c r="T59" s="1709"/>
      <c r="U59" s="1709"/>
      <c r="V59" s="1709"/>
      <c r="W59" s="797"/>
      <c r="X59" s="797"/>
    </row>
    <row r="60" spans="1:24" ht="15.75" x14ac:dyDescent="0.25">
      <c r="A60" s="841"/>
      <c r="B60" s="796"/>
      <c r="C60" s="796"/>
      <c r="D60" s="796"/>
      <c r="E60" s="796"/>
      <c r="F60" s="796"/>
      <c r="G60" s="796"/>
      <c r="H60" s="796"/>
      <c r="I60" s="796"/>
      <c r="J60" s="796"/>
      <c r="K60" s="796"/>
      <c r="L60" s="796"/>
      <c r="M60" s="796"/>
      <c r="N60" s="796"/>
      <c r="O60" s="1709"/>
      <c r="P60" s="1720"/>
      <c r="Q60" s="1709"/>
      <c r="R60" s="1709"/>
      <c r="S60" s="1709"/>
      <c r="T60" s="1710" t="s">
        <v>950</v>
      </c>
      <c r="U60" s="1710" t="s">
        <v>4</v>
      </c>
      <c r="V60" s="1709"/>
      <c r="W60" s="797"/>
      <c r="X60" s="797"/>
    </row>
    <row r="61" spans="1:24" ht="15.75" x14ac:dyDescent="0.25">
      <c r="A61" s="841"/>
      <c r="B61" s="796"/>
      <c r="C61" s="796"/>
      <c r="D61" s="796"/>
      <c r="E61" s="796"/>
      <c r="F61" s="796"/>
      <c r="G61" s="796"/>
      <c r="H61" s="796"/>
      <c r="I61" s="796"/>
      <c r="J61" s="796"/>
      <c r="K61" s="796"/>
      <c r="L61" s="796"/>
      <c r="M61" s="796"/>
      <c r="N61" s="796"/>
      <c r="O61" s="1709"/>
      <c r="P61" s="1709"/>
      <c r="Q61" s="1709"/>
      <c r="R61" s="1709"/>
      <c r="S61" s="1709"/>
      <c r="T61" s="1710" t="s">
        <v>6</v>
      </c>
      <c r="U61" s="1710" t="s">
        <v>1023</v>
      </c>
      <c r="V61" s="1709"/>
      <c r="W61" s="797"/>
      <c r="X61" s="797"/>
    </row>
    <row r="62" spans="1:24" ht="15.75" x14ac:dyDescent="0.25">
      <c r="A62" s="841"/>
      <c r="B62" s="796"/>
      <c r="C62" s="796"/>
      <c r="D62" s="796"/>
      <c r="E62" s="796"/>
      <c r="F62" s="796"/>
      <c r="G62" s="796"/>
      <c r="H62" s="796"/>
      <c r="I62" s="796"/>
      <c r="J62" s="796"/>
      <c r="K62" s="796"/>
      <c r="L62" s="796"/>
      <c r="M62" s="796"/>
      <c r="N62" s="796"/>
      <c r="O62" s="1709"/>
      <c r="P62" s="1731" t="s">
        <v>1071</v>
      </c>
      <c r="Q62" s="1709"/>
      <c r="R62" s="1709"/>
      <c r="S62" s="1709"/>
      <c r="T62" s="1710" t="s">
        <v>1060</v>
      </c>
      <c r="U62" s="1710" t="s">
        <v>347</v>
      </c>
      <c r="V62" s="1709"/>
      <c r="W62" s="797"/>
      <c r="X62" s="797"/>
    </row>
    <row r="63" spans="1:24" ht="15.75" x14ac:dyDescent="0.25">
      <c r="A63" s="841"/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1709"/>
      <c r="P63" s="1709"/>
      <c r="Q63" s="1709"/>
      <c r="R63" s="1709"/>
      <c r="S63" s="1709"/>
      <c r="V63" s="1709"/>
      <c r="W63" s="797"/>
      <c r="X63" s="797"/>
    </row>
    <row r="64" spans="1:24" ht="15.75" x14ac:dyDescent="0.25">
      <c r="A64" s="841"/>
      <c r="B64" s="796"/>
      <c r="C64" s="796"/>
      <c r="D64" s="796"/>
      <c r="E64" s="796"/>
      <c r="F64" s="796"/>
      <c r="G64" s="796"/>
      <c r="H64" s="796"/>
      <c r="I64" s="796"/>
      <c r="J64" s="796"/>
      <c r="K64" s="796"/>
      <c r="L64" s="796"/>
      <c r="M64" s="796"/>
      <c r="N64" s="796"/>
      <c r="O64" s="1709"/>
      <c r="P64" s="1709" t="s">
        <v>1080</v>
      </c>
      <c r="Q64" s="1709" t="s">
        <v>1067</v>
      </c>
      <c r="R64" s="1709" t="s">
        <v>1068</v>
      </c>
      <c r="S64" s="1709"/>
      <c r="T64" s="1710" t="s">
        <v>357</v>
      </c>
      <c r="U64" s="1710" t="s">
        <v>1050</v>
      </c>
      <c r="V64" s="1709"/>
      <c r="W64" s="797"/>
      <c r="X64" s="797"/>
    </row>
    <row r="65" spans="1:24" ht="15.75" x14ac:dyDescent="0.25">
      <c r="A65" s="841"/>
      <c r="B65" s="796"/>
      <c r="C65" s="796"/>
      <c r="D65" s="796"/>
      <c r="E65" s="796"/>
      <c r="F65" s="796"/>
      <c r="G65" s="796"/>
      <c r="H65" s="796"/>
      <c r="I65" s="796"/>
      <c r="J65" s="796"/>
      <c r="K65" s="796"/>
      <c r="L65" s="796"/>
      <c r="M65" s="796"/>
      <c r="N65" s="796"/>
      <c r="O65" s="1709"/>
      <c r="P65" s="1709" t="s">
        <v>289</v>
      </c>
      <c r="Q65" s="1732">
        <v>135.78</v>
      </c>
      <c r="R65" s="1715">
        <v>9.9563484003334923E-2</v>
      </c>
      <c r="S65" s="1709"/>
      <c r="T65" s="1716" t="s">
        <v>289</v>
      </c>
      <c r="U65" s="1733">
        <v>135.78</v>
      </c>
      <c r="V65" s="1709"/>
      <c r="W65" s="797"/>
      <c r="X65" s="797"/>
    </row>
    <row r="66" spans="1:24" x14ac:dyDescent="0.25">
      <c r="A66" s="796"/>
      <c r="B66" s="796"/>
      <c r="C66" s="796"/>
      <c r="D66" s="796"/>
      <c r="E66" s="796"/>
      <c r="F66" s="796"/>
      <c r="G66" s="796"/>
      <c r="H66" s="796"/>
      <c r="I66" s="796"/>
      <c r="J66" s="796"/>
      <c r="K66" s="796"/>
      <c r="L66" s="796"/>
      <c r="M66" s="796"/>
      <c r="N66" s="796"/>
      <c r="O66" s="1709"/>
      <c r="P66" s="1709" t="s">
        <v>291</v>
      </c>
      <c r="Q66" s="1732">
        <v>104.76</v>
      </c>
      <c r="R66" s="1715">
        <v>7.6817429549192573E-2</v>
      </c>
      <c r="S66" s="1709"/>
      <c r="T66" s="1716" t="s">
        <v>291</v>
      </c>
      <c r="U66" s="1733">
        <v>104.76</v>
      </c>
      <c r="V66" s="1709"/>
      <c r="W66" s="797"/>
      <c r="X66" s="797"/>
    </row>
    <row r="67" spans="1:24" x14ac:dyDescent="0.25">
      <c r="A67" s="796"/>
      <c r="B67" s="796"/>
      <c r="C67" s="796"/>
      <c r="D67" s="796"/>
      <c r="E67" s="796"/>
      <c r="F67" s="796"/>
      <c r="G67" s="796"/>
      <c r="H67" s="796"/>
      <c r="I67" s="796"/>
      <c r="J67" s="796"/>
      <c r="K67" s="796"/>
      <c r="L67" s="796"/>
      <c r="M67" s="796"/>
      <c r="N67" s="796"/>
      <c r="O67" s="1709"/>
      <c r="P67" s="1709" t="s">
        <v>301</v>
      </c>
      <c r="Q67" s="1732">
        <v>66.685000000000002</v>
      </c>
      <c r="R67" s="1715">
        <v>4.8898150911492043E-2</v>
      </c>
      <c r="S67" s="1709"/>
      <c r="T67" s="1716" t="s">
        <v>301</v>
      </c>
      <c r="U67" s="1733">
        <v>66.685000000000002</v>
      </c>
      <c r="V67" s="1709"/>
      <c r="W67" s="797"/>
      <c r="X67" s="797"/>
    </row>
    <row r="68" spans="1:24" x14ac:dyDescent="0.25">
      <c r="A68" s="796"/>
      <c r="B68" s="796"/>
      <c r="C68" s="796"/>
      <c r="D68" s="796"/>
      <c r="E68" s="796"/>
      <c r="F68" s="796"/>
      <c r="G68" s="796"/>
      <c r="H68" s="796"/>
      <c r="I68" s="796"/>
      <c r="J68" s="796"/>
      <c r="K68" s="796"/>
      <c r="L68" s="796"/>
      <c r="M68" s="796"/>
      <c r="N68" s="796"/>
      <c r="O68" s="1709"/>
      <c r="P68" s="1709" t="s">
        <v>303</v>
      </c>
      <c r="Q68" s="1732">
        <v>60</v>
      </c>
      <c r="R68" s="1715">
        <v>4.3996236855207656E-2</v>
      </c>
      <c r="S68" s="1709"/>
      <c r="T68" s="1716" t="s">
        <v>303</v>
      </c>
      <c r="U68" s="1733">
        <v>60</v>
      </c>
      <c r="V68" s="1709"/>
      <c r="W68" s="797"/>
      <c r="X68" s="797"/>
    </row>
    <row r="69" spans="1:24" x14ac:dyDescent="0.25">
      <c r="A69" s="796"/>
      <c r="B69" s="796"/>
      <c r="C69" s="796"/>
      <c r="D69" s="796"/>
      <c r="E69" s="796"/>
      <c r="F69" s="796"/>
      <c r="G69" s="796"/>
      <c r="H69" s="796"/>
      <c r="I69" s="796"/>
      <c r="J69" s="796"/>
      <c r="K69" s="796"/>
      <c r="L69" s="796"/>
      <c r="M69" s="796"/>
      <c r="N69" s="796"/>
      <c r="O69" s="1709"/>
      <c r="P69" s="1709" t="s">
        <v>323</v>
      </c>
      <c r="Q69" s="1732">
        <v>46.35</v>
      </c>
      <c r="R69" s="1715">
        <v>3.3987092970647913E-2</v>
      </c>
      <c r="S69" s="1709"/>
      <c r="T69" s="1716" t="s">
        <v>323</v>
      </c>
      <c r="U69" s="1733">
        <v>46.35</v>
      </c>
      <c r="V69" s="1709"/>
      <c r="W69" s="797"/>
      <c r="X69" s="797"/>
    </row>
    <row r="70" spans="1:24" x14ac:dyDescent="0.25">
      <c r="A70" s="796"/>
      <c r="B70" s="796"/>
      <c r="C70" s="796"/>
      <c r="D70" s="796"/>
      <c r="E70" s="796"/>
      <c r="F70" s="796"/>
      <c r="G70" s="796"/>
      <c r="H70" s="796"/>
      <c r="I70" s="796"/>
      <c r="J70" s="796"/>
      <c r="K70" s="796"/>
      <c r="L70" s="796"/>
      <c r="M70" s="796"/>
      <c r="N70" s="796"/>
      <c r="O70" s="1709"/>
      <c r="P70" s="1709" t="s">
        <v>275</v>
      </c>
      <c r="Q70" s="1732">
        <v>40.24</v>
      </c>
      <c r="R70" s="1715">
        <v>2.9506809517559268E-2</v>
      </c>
      <c r="S70" s="1709"/>
      <c r="T70" s="1716" t="s">
        <v>275</v>
      </c>
      <c r="U70" s="1733">
        <v>40.24</v>
      </c>
      <c r="V70" s="1709"/>
      <c r="W70" s="797"/>
      <c r="X70" s="797"/>
    </row>
    <row r="71" spans="1:24" x14ac:dyDescent="0.25">
      <c r="A71" s="796"/>
      <c r="B71" s="796"/>
      <c r="C71" s="796"/>
      <c r="D71" s="796"/>
      <c r="E71" s="796"/>
      <c r="F71" s="796"/>
      <c r="G71" s="796"/>
      <c r="H71" s="796"/>
      <c r="I71" s="796"/>
      <c r="J71" s="796"/>
      <c r="K71" s="796"/>
      <c r="L71" s="796"/>
      <c r="M71" s="796"/>
      <c r="N71" s="796"/>
      <c r="O71" s="1709"/>
      <c r="P71" s="1709" t="s">
        <v>1069</v>
      </c>
      <c r="Q71" s="1736">
        <v>909.93799999999987</v>
      </c>
      <c r="R71" s="1715">
        <v>0.66723079619256564</v>
      </c>
      <c r="S71" s="1709"/>
      <c r="T71" s="1716" t="s">
        <v>173</v>
      </c>
      <c r="U71" s="1733">
        <v>453.81500000000005</v>
      </c>
      <c r="V71" s="1709"/>
      <c r="W71" s="797"/>
      <c r="X71" s="797"/>
    </row>
    <row r="72" spans="1:24" x14ac:dyDescent="0.25">
      <c r="A72" s="796"/>
      <c r="B72" s="796"/>
      <c r="C72" s="796"/>
      <c r="D72" s="796"/>
      <c r="E72" s="796"/>
      <c r="F72" s="796"/>
      <c r="G72" s="796"/>
      <c r="H72" s="796"/>
      <c r="I72" s="796"/>
      <c r="J72" s="796"/>
      <c r="K72" s="796"/>
      <c r="L72" s="796"/>
      <c r="M72" s="796"/>
      <c r="N72" s="796"/>
      <c r="O72" s="1709"/>
      <c r="P72" s="1709" t="s">
        <v>1053</v>
      </c>
      <c r="Q72" s="1736">
        <v>1363.7529999999999</v>
      </c>
      <c r="R72" s="1715">
        <v>1</v>
      </c>
      <c r="S72" s="1709"/>
      <c r="T72" s="1709"/>
      <c r="U72" s="1709"/>
      <c r="V72" s="1709"/>
      <c r="W72" s="797"/>
      <c r="X72" s="797"/>
    </row>
    <row r="73" spans="1:24" x14ac:dyDescent="0.25">
      <c r="A73" s="796"/>
      <c r="B73" s="796"/>
      <c r="C73" s="796"/>
      <c r="D73" s="796"/>
      <c r="E73" s="796"/>
      <c r="F73" s="796"/>
      <c r="G73" s="796"/>
      <c r="H73" s="796"/>
      <c r="I73" s="796"/>
      <c r="J73" s="796"/>
      <c r="K73" s="796"/>
      <c r="L73" s="796"/>
      <c r="M73" s="796"/>
      <c r="N73" s="796"/>
      <c r="O73" s="1709"/>
      <c r="P73" s="1709"/>
      <c r="Q73" s="1737"/>
      <c r="R73" s="1709"/>
      <c r="S73" s="1709"/>
      <c r="V73" s="1709"/>
      <c r="W73" s="797"/>
      <c r="X73" s="797"/>
    </row>
    <row r="74" spans="1:24" x14ac:dyDescent="0.25">
      <c r="A74" s="796"/>
      <c r="B74" s="796"/>
      <c r="C74" s="796"/>
      <c r="D74" s="796"/>
      <c r="E74" s="796"/>
      <c r="F74" s="796"/>
      <c r="G74" s="796"/>
      <c r="H74" s="796"/>
      <c r="I74" s="796"/>
      <c r="J74" s="796"/>
      <c r="K74" s="796"/>
      <c r="L74" s="796"/>
      <c r="M74" s="796"/>
      <c r="N74" s="796"/>
      <c r="O74" s="1709"/>
      <c r="P74" s="1709"/>
      <c r="Q74" s="1737"/>
      <c r="R74" s="1709"/>
      <c r="S74" s="1709"/>
      <c r="V74" s="1709"/>
      <c r="W74" s="797"/>
      <c r="X74" s="797"/>
    </row>
    <row r="75" spans="1:24" x14ac:dyDescent="0.25">
      <c r="A75" s="796"/>
      <c r="B75" s="796"/>
      <c r="C75" s="796"/>
      <c r="D75" s="796"/>
      <c r="E75" s="796"/>
      <c r="F75" s="796"/>
      <c r="G75" s="796"/>
      <c r="H75" s="796"/>
      <c r="I75" s="796"/>
      <c r="J75" s="796"/>
      <c r="K75" s="796"/>
      <c r="L75" s="796"/>
      <c r="M75" s="796"/>
      <c r="N75" s="796"/>
      <c r="O75" s="1709"/>
      <c r="P75" s="1709"/>
      <c r="Q75" s="1737"/>
      <c r="R75" s="1709"/>
      <c r="S75" s="1709"/>
      <c r="V75" s="1709"/>
      <c r="W75" s="797"/>
      <c r="X75" s="797"/>
    </row>
    <row r="76" spans="1:24" x14ac:dyDescent="0.25">
      <c r="A76" s="796"/>
      <c r="B76" s="796"/>
      <c r="C76" s="796"/>
      <c r="D76" s="796"/>
      <c r="E76" s="796"/>
      <c r="F76" s="796"/>
      <c r="G76" s="796"/>
      <c r="H76" s="796"/>
      <c r="I76" s="796"/>
      <c r="J76" s="796"/>
      <c r="K76" s="796"/>
      <c r="L76" s="796"/>
      <c r="M76" s="796"/>
      <c r="N76" s="796"/>
      <c r="O76" s="1709"/>
      <c r="P76" s="1709"/>
      <c r="Q76" s="1737"/>
      <c r="R76" s="1709"/>
      <c r="S76" s="1709"/>
      <c r="V76" s="1709"/>
      <c r="W76" s="797"/>
      <c r="X76" s="797"/>
    </row>
    <row r="77" spans="1:24" x14ac:dyDescent="0.25">
      <c r="A77" s="796"/>
      <c r="B77" s="796"/>
      <c r="C77" s="796"/>
      <c r="D77" s="796"/>
      <c r="E77" s="796"/>
      <c r="F77" s="796"/>
      <c r="G77" s="796"/>
      <c r="H77" s="796"/>
      <c r="I77" s="796"/>
      <c r="J77" s="796"/>
      <c r="K77" s="796"/>
      <c r="L77" s="796"/>
      <c r="M77" s="796"/>
      <c r="N77" s="796"/>
      <c r="O77" s="1709"/>
      <c r="P77" s="1709"/>
      <c r="Q77" s="1715"/>
      <c r="R77" s="1720"/>
      <c r="S77" s="1709"/>
      <c r="V77" s="1709"/>
      <c r="W77" s="797"/>
      <c r="X77" s="797"/>
    </row>
    <row r="78" spans="1:24" x14ac:dyDescent="0.25">
      <c r="A78" s="796"/>
      <c r="B78" s="796"/>
      <c r="C78" s="796"/>
      <c r="D78" s="796"/>
      <c r="E78" s="796"/>
      <c r="F78" s="796"/>
      <c r="G78" s="796"/>
      <c r="H78" s="796"/>
      <c r="I78" s="796"/>
      <c r="J78" s="796"/>
      <c r="K78" s="796"/>
      <c r="L78" s="796"/>
      <c r="M78" s="796"/>
      <c r="N78" s="796"/>
      <c r="O78" s="1709"/>
      <c r="P78" s="1709"/>
      <c r="Q78" s="1715"/>
      <c r="R78" s="1709"/>
      <c r="S78" s="1709"/>
      <c r="V78" s="1709"/>
      <c r="W78" s="797"/>
      <c r="X78" s="797"/>
    </row>
    <row r="79" spans="1:24" x14ac:dyDescent="0.25">
      <c r="A79" s="796"/>
      <c r="B79" s="796"/>
      <c r="C79" s="796"/>
      <c r="D79" s="796"/>
      <c r="E79" s="796"/>
      <c r="F79" s="796"/>
      <c r="G79" s="796"/>
      <c r="H79" s="796"/>
      <c r="I79" s="796"/>
      <c r="J79" s="796"/>
      <c r="K79" s="796"/>
      <c r="L79" s="796"/>
      <c r="M79" s="796"/>
      <c r="N79" s="796"/>
      <c r="O79" s="1709"/>
      <c r="P79" s="1709"/>
      <c r="Q79" s="1709"/>
      <c r="R79" s="1709"/>
      <c r="S79" s="1709"/>
      <c r="V79" s="1709"/>
      <c r="W79" s="797"/>
      <c r="X79" s="797"/>
    </row>
    <row r="80" spans="1:24" x14ac:dyDescent="0.25">
      <c r="A80" s="796"/>
      <c r="B80" s="796"/>
      <c r="C80" s="796"/>
      <c r="D80" s="796"/>
      <c r="E80" s="796"/>
      <c r="F80" s="796"/>
      <c r="G80" s="796"/>
      <c r="H80" s="796"/>
      <c r="I80" s="796"/>
      <c r="J80" s="796"/>
      <c r="K80" s="796"/>
      <c r="L80" s="796"/>
      <c r="M80" s="796"/>
      <c r="N80" s="796"/>
      <c r="O80" s="1709"/>
      <c r="P80" s="1709"/>
      <c r="Q80" s="1709"/>
      <c r="R80" s="1709"/>
      <c r="S80" s="1709"/>
      <c r="V80" s="1709"/>
      <c r="W80" s="797"/>
      <c r="X80" s="797"/>
    </row>
    <row r="81" spans="1:24" x14ac:dyDescent="0.25">
      <c r="A81" s="796"/>
      <c r="B81" s="796"/>
      <c r="C81" s="796"/>
      <c r="D81" s="796"/>
      <c r="E81" s="796"/>
      <c r="F81" s="796"/>
      <c r="G81" s="796"/>
      <c r="H81" s="796"/>
      <c r="I81" s="796"/>
      <c r="J81" s="796"/>
      <c r="K81" s="796"/>
      <c r="L81" s="796"/>
      <c r="M81" s="796"/>
      <c r="N81" s="796"/>
      <c r="O81" s="1709"/>
      <c r="P81" s="1709"/>
      <c r="Q81" s="1709"/>
      <c r="R81" s="1709"/>
      <c r="S81" s="1709"/>
      <c r="V81" s="1709"/>
      <c r="W81" s="797"/>
      <c r="X81" s="797"/>
    </row>
    <row r="82" spans="1:24" ht="15.75" x14ac:dyDescent="0.25">
      <c r="A82" s="796"/>
      <c r="B82" s="796"/>
      <c r="C82" s="796"/>
      <c r="D82" s="842"/>
      <c r="E82" s="842"/>
      <c r="F82" s="842"/>
      <c r="G82" s="842"/>
      <c r="H82" s="842"/>
      <c r="I82" s="842"/>
      <c r="J82" s="842"/>
      <c r="K82" s="796"/>
      <c r="L82" s="796"/>
      <c r="M82" s="796"/>
      <c r="N82" s="796"/>
      <c r="O82" s="1720"/>
      <c r="P82" s="1709"/>
      <c r="Q82" s="1709"/>
      <c r="R82" s="1709"/>
      <c r="S82" s="1709"/>
      <c r="V82" s="1709"/>
      <c r="W82" s="797"/>
      <c r="X82" s="797"/>
    </row>
    <row r="83" spans="1:24" ht="18" x14ac:dyDescent="0.25">
      <c r="A83" s="843" t="s">
        <v>1081</v>
      </c>
      <c r="B83" s="842"/>
      <c r="C83" s="842"/>
      <c r="D83" s="842"/>
      <c r="E83" s="842"/>
      <c r="F83" s="842"/>
      <c r="G83" s="842"/>
      <c r="H83" s="842"/>
      <c r="I83" s="842"/>
      <c r="J83" s="842"/>
      <c r="K83" s="844"/>
      <c r="L83" s="796"/>
      <c r="M83" s="796"/>
      <c r="N83" s="796"/>
      <c r="O83" s="1709"/>
      <c r="P83" s="1710" t="s">
        <v>950</v>
      </c>
      <c r="Q83" s="1710" t="s">
        <v>334</v>
      </c>
    </row>
    <row r="84" spans="1:24" ht="15.75" x14ac:dyDescent="0.25">
      <c r="A84" s="844"/>
      <c r="B84" s="844"/>
      <c r="C84" s="842"/>
      <c r="D84" s="842"/>
      <c r="E84" s="842"/>
      <c r="F84" s="842"/>
      <c r="G84" s="842"/>
      <c r="H84" s="842"/>
      <c r="I84" s="842"/>
      <c r="J84" s="842"/>
      <c r="K84" s="844"/>
      <c r="L84" s="796"/>
      <c r="M84" s="796"/>
      <c r="N84" s="796"/>
      <c r="O84" s="1709"/>
    </row>
    <row r="85" spans="1:24" ht="16.5" thickBot="1" x14ac:dyDescent="0.3">
      <c r="A85" s="842"/>
      <c r="B85" s="842"/>
      <c r="C85" s="842"/>
      <c r="D85" s="842"/>
      <c r="E85" s="842"/>
      <c r="F85" s="842"/>
      <c r="G85" s="842"/>
      <c r="H85" s="845"/>
      <c r="I85" s="842"/>
      <c r="J85" s="842"/>
      <c r="K85" s="844"/>
      <c r="L85" s="796"/>
      <c r="M85" s="796"/>
      <c r="N85" s="796"/>
      <c r="O85" s="1709"/>
      <c r="P85" s="1710" t="s">
        <v>1050</v>
      </c>
      <c r="Q85" s="1710" t="s">
        <v>340</v>
      </c>
    </row>
    <row r="86" spans="1:24" x14ac:dyDescent="0.25">
      <c r="A86" s="2024" t="s">
        <v>1082</v>
      </c>
      <c r="B86" s="2025"/>
      <c r="C86" s="2028" t="s">
        <v>1056</v>
      </c>
      <c r="D86" s="2029"/>
      <c r="E86" s="2029"/>
      <c r="F86" s="2030"/>
      <c r="G86" s="2028" t="s">
        <v>1058</v>
      </c>
      <c r="H86" s="2029"/>
      <c r="I86" s="2030"/>
      <c r="J86" s="2025" t="s">
        <v>789</v>
      </c>
      <c r="K86" s="2025"/>
      <c r="L86" s="2025"/>
      <c r="M86" s="2025"/>
      <c r="N86" s="933" t="s">
        <v>964</v>
      </c>
      <c r="O86" s="1709"/>
      <c r="Q86" s="1710" t="s">
        <v>1056</v>
      </c>
      <c r="U86" s="1710" t="s">
        <v>1057</v>
      </c>
      <c r="X86" t="s">
        <v>173</v>
      </c>
    </row>
    <row r="87" spans="1:24" x14ac:dyDescent="0.25">
      <c r="A87" s="2026"/>
      <c r="B87" s="2027"/>
      <c r="C87" s="846" t="s">
        <v>1046</v>
      </c>
      <c r="D87" s="846" t="s">
        <v>1047</v>
      </c>
      <c r="E87" s="846" t="s">
        <v>348</v>
      </c>
      <c r="F87" s="846" t="s">
        <v>1048</v>
      </c>
      <c r="G87" s="846" t="s">
        <v>1046</v>
      </c>
      <c r="H87" s="846" t="s">
        <v>1047</v>
      </c>
      <c r="I87" s="846" t="s">
        <v>1048</v>
      </c>
      <c r="J87" s="846" t="s">
        <v>1046</v>
      </c>
      <c r="K87" s="846" t="s">
        <v>1047</v>
      </c>
      <c r="L87" s="846" t="s">
        <v>348</v>
      </c>
      <c r="M87" s="846" t="s">
        <v>1048</v>
      </c>
      <c r="N87" s="1727" t="s">
        <v>1063</v>
      </c>
      <c r="O87" s="1709"/>
      <c r="P87" s="1710" t="s">
        <v>357</v>
      </c>
      <c r="Q87" s="1710" t="s">
        <v>346</v>
      </c>
      <c r="R87" s="1710" t="s">
        <v>347</v>
      </c>
      <c r="S87" s="1710" t="s">
        <v>349</v>
      </c>
      <c r="T87" s="1710" t="s">
        <v>348</v>
      </c>
      <c r="U87" s="1710" t="s">
        <v>346</v>
      </c>
      <c r="V87" s="1710" t="s">
        <v>347</v>
      </c>
      <c r="W87" t="s">
        <v>349</v>
      </c>
    </row>
    <row r="88" spans="1:24" x14ac:dyDescent="0.25">
      <c r="A88" s="847" t="s">
        <v>1083</v>
      </c>
      <c r="B88" s="848"/>
      <c r="C88" s="849">
        <v>5204.2999999999975</v>
      </c>
      <c r="D88" s="849">
        <v>7555.1179999999986</v>
      </c>
      <c r="E88" s="849">
        <v>371.54999999999995</v>
      </c>
      <c r="F88" s="849">
        <v>284.48400000000004</v>
      </c>
      <c r="G88" s="849">
        <v>28.16200000000001</v>
      </c>
      <c r="H88" s="849">
        <v>205.61599999999999</v>
      </c>
      <c r="I88" s="849">
        <v>0.7</v>
      </c>
      <c r="J88" s="849">
        <v>5232.4619999999977</v>
      </c>
      <c r="K88" s="849">
        <v>7760.7339999999986</v>
      </c>
      <c r="L88" s="850">
        <v>371.54999999999995</v>
      </c>
      <c r="M88" s="850">
        <v>285.18400000000003</v>
      </c>
      <c r="N88" s="1728">
        <v>13649.929999999995</v>
      </c>
      <c r="O88" s="1709"/>
      <c r="P88" s="1716" t="s">
        <v>948</v>
      </c>
      <c r="Q88" s="1733">
        <v>5204.2999999999975</v>
      </c>
      <c r="R88" s="1733">
        <v>7555.1179999999986</v>
      </c>
      <c r="S88" s="1733">
        <v>371.54999999999995</v>
      </c>
      <c r="T88" s="1733">
        <v>284.48400000000004</v>
      </c>
      <c r="U88" s="1733">
        <v>28.16200000000001</v>
      </c>
      <c r="V88" s="1733">
        <v>205.61599999999999</v>
      </c>
      <c r="W88" s="95">
        <v>0.7</v>
      </c>
      <c r="X88" s="95">
        <v>13649.929999999997</v>
      </c>
    </row>
    <row r="89" spans="1:24" ht="15.75" thickBot="1" x14ac:dyDescent="0.3">
      <c r="A89" s="847" t="s">
        <v>1084</v>
      </c>
      <c r="B89" s="848"/>
      <c r="C89" s="849">
        <v>38.299999999999997</v>
      </c>
      <c r="D89" s="849">
        <v>224.476</v>
      </c>
      <c r="E89" s="849"/>
      <c r="F89" s="849"/>
      <c r="G89" s="849">
        <v>92.60299999999998</v>
      </c>
      <c r="H89" s="849">
        <v>1139.2769999999998</v>
      </c>
      <c r="I89" s="849"/>
      <c r="J89" s="849">
        <v>130.90299999999996</v>
      </c>
      <c r="K89" s="849">
        <v>1363.7529999999997</v>
      </c>
      <c r="L89" s="850"/>
      <c r="M89" s="850"/>
      <c r="N89" s="1728">
        <v>1494.6559999999997</v>
      </c>
      <c r="O89" s="1738"/>
      <c r="P89" s="1716" t="s">
        <v>1023</v>
      </c>
      <c r="Q89" s="1733">
        <v>38.299999999999997</v>
      </c>
      <c r="R89" s="1733">
        <v>224.476</v>
      </c>
      <c r="S89" s="1733"/>
      <c r="T89" s="1733"/>
      <c r="U89" s="1733">
        <v>92.60299999999998</v>
      </c>
      <c r="V89" s="1733">
        <v>1139.2769999999998</v>
      </c>
      <c r="W89" s="95"/>
      <c r="X89" s="95">
        <v>1494.6559999999999</v>
      </c>
    </row>
    <row r="90" spans="1:24" ht="17.25" thickTop="1" thickBot="1" x14ac:dyDescent="0.3">
      <c r="A90" s="852" t="s">
        <v>1085</v>
      </c>
      <c r="B90" s="853"/>
      <c r="C90" s="854">
        <v>5242.5999999999976</v>
      </c>
      <c r="D90" s="854">
        <v>7779.5939999999982</v>
      </c>
      <c r="E90" s="854">
        <v>371.54999999999995</v>
      </c>
      <c r="F90" s="854"/>
      <c r="G90" s="854">
        <v>120.76499999999999</v>
      </c>
      <c r="H90" s="854">
        <v>1344.8929999999998</v>
      </c>
      <c r="I90" s="854">
        <v>0.7</v>
      </c>
      <c r="J90" s="854">
        <v>5363.364999999998</v>
      </c>
      <c r="K90" s="854">
        <v>9124.4869999999974</v>
      </c>
      <c r="L90" s="855">
        <v>371.54999999999995</v>
      </c>
      <c r="M90" s="855">
        <v>285.18400000000003</v>
      </c>
      <c r="N90" s="1729">
        <v>15144.585999999994</v>
      </c>
      <c r="O90" s="1709"/>
      <c r="P90" s="1716" t="s">
        <v>173</v>
      </c>
      <c r="Q90" s="1733">
        <v>5242.5999999999976</v>
      </c>
      <c r="R90" s="1733">
        <v>7779.5939999999982</v>
      </c>
      <c r="S90" s="1733">
        <v>371.54999999999995</v>
      </c>
      <c r="T90" s="1733">
        <v>284.48400000000004</v>
      </c>
      <c r="U90" s="1733">
        <v>120.76499999999999</v>
      </c>
      <c r="V90" s="1733">
        <v>1344.8929999999998</v>
      </c>
      <c r="W90" s="95">
        <v>0.7</v>
      </c>
      <c r="X90" s="95">
        <v>15144.585999999996</v>
      </c>
    </row>
    <row r="91" spans="1:24" ht="16.5" thickBot="1" x14ac:dyDescent="0.3">
      <c r="A91" s="856" t="s">
        <v>1086</v>
      </c>
      <c r="B91" s="857"/>
      <c r="C91" s="2031">
        <v>13393.743999999995</v>
      </c>
      <c r="D91" s="2031"/>
      <c r="E91" s="2031"/>
      <c r="F91" s="2031"/>
      <c r="G91" s="2031">
        <v>1466.3579999999999</v>
      </c>
      <c r="H91" s="2031"/>
      <c r="I91" s="2031"/>
      <c r="J91" s="2032">
        <v>15144.585999999994</v>
      </c>
      <c r="K91" s="2032"/>
      <c r="L91" s="2032"/>
      <c r="M91" s="2033"/>
      <c r="N91" s="796"/>
      <c r="O91" s="1709"/>
      <c r="P91" s="1709"/>
      <c r="Q91" s="1709"/>
      <c r="R91" s="1709"/>
      <c r="S91" s="1709"/>
      <c r="T91" s="1709"/>
      <c r="U91" s="1709"/>
      <c r="V91" s="1709"/>
      <c r="W91" s="797"/>
    </row>
    <row r="92" spans="1:24" ht="15.75" x14ac:dyDescent="0.25">
      <c r="A92" s="844"/>
      <c r="B92" s="844"/>
      <c r="C92" s="844"/>
      <c r="D92" s="844"/>
      <c r="E92" s="858"/>
      <c r="F92" s="844"/>
      <c r="G92" s="844"/>
      <c r="H92" s="844"/>
      <c r="I92" s="844"/>
      <c r="J92" s="844"/>
      <c r="K92" s="844"/>
      <c r="L92" s="796"/>
      <c r="M92" s="796"/>
      <c r="N92" s="796"/>
      <c r="O92" s="1709"/>
      <c r="P92" s="1709"/>
      <c r="Q92" s="1709"/>
      <c r="R92" s="1709"/>
      <c r="S92" s="1709"/>
      <c r="T92" s="1709"/>
      <c r="U92" s="1709"/>
      <c r="V92" s="1709"/>
      <c r="W92" s="797"/>
    </row>
  </sheetData>
  <mergeCells count="7">
    <mergeCell ref="A86:B87"/>
    <mergeCell ref="C86:F86"/>
    <mergeCell ref="G86:I86"/>
    <mergeCell ref="J86:M86"/>
    <mergeCell ref="C91:F91"/>
    <mergeCell ref="G91:I91"/>
    <mergeCell ref="J91:M91"/>
  </mergeCells>
  <printOptions horizontalCentered="1"/>
  <pageMargins left="0.78740157480314965" right="0.59055118110236227" top="0.78740157480314965" bottom="0.78740157480314965" header="0" footer="0"/>
  <pageSetup paperSize="9" scale="52" fitToHeight="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view="pageBreakPreview" zoomScaleNormal="100" zoomScaleSheetLayoutView="100" workbookViewId="0">
      <selection activeCell="V21" sqref="V21"/>
    </sheetView>
  </sheetViews>
  <sheetFormatPr baseColWidth="10" defaultRowHeight="15" x14ac:dyDescent="0.25"/>
  <cols>
    <col min="1" max="1" width="1.5703125" style="60" customWidth="1"/>
    <col min="2" max="2" width="22.85546875" style="58" customWidth="1"/>
    <col min="3" max="3" width="10.5703125" style="58" customWidth="1"/>
    <col min="4" max="5" width="9.85546875" style="58" customWidth="1"/>
    <col min="6" max="6" width="8.7109375" style="58" customWidth="1"/>
    <col min="7" max="7" width="10.28515625" style="58" bestFit="1" customWidth="1"/>
    <col min="8" max="9" width="11.42578125" style="58"/>
    <col min="10" max="10" width="13.7109375" style="58" customWidth="1"/>
    <col min="11" max="11" width="24.140625" style="58" customWidth="1"/>
    <col min="12" max="12" width="13.5703125" style="58" customWidth="1"/>
    <col min="13" max="13" width="4.85546875" style="96" customWidth="1"/>
    <col min="14" max="14" width="19.85546875" style="1707" customWidth="1"/>
    <col min="15" max="15" width="22.42578125" style="1707" customWidth="1"/>
    <col min="16" max="16" width="10" style="1707" customWidth="1"/>
    <col min="17" max="17" width="8" style="1707" customWidth="1"/>
    <col min="18" max="18" width="7" style="1707" customWidth="1"/>
    <col min="19" max="19" width="12.5703125" style="1707" customWidth="1"/>
    <col min="20" max="20" width="26" style="1704" bestFit="1" customWidth="1"/>
    <col min="21" max="22" width="20" bestFit="1" customWidth="1"/>
    <col min="23" max="23" width="23.42578125" bestFit="1" customWidth="1"/>
    <col min="24" max="24" width="26" bestFit="1" customWidth="1"/>
  </cols>
  <sheetData>
    <row r="1" spans="1:19" ht="15.75" x14ac:dyDescent="0.25">
      <c r="A1" s="670" t="s">
        <v>1087</v>
      </c>
      <c r="B1" s="669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69"/>
      <c r="N1" s="1739"/>
      <c r="O1" s="1739"/>
      <c r="P1" s="1739"/>
      <c r="Q1" s="1739"/>
      <c r="R1" s="1739"/>
      <c r="S1" s="1739"/>
    </row>
    <row r="2" spans="1:19" x14ac:dyDescent="0.2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9" x14ac:dyDescent="0.2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N3" s="1704"/>
      <c r="O3" s="1704"/>
      <c r="P3" s="1704"/>
      <c r="Q3" s="1704"/>
      <c r="R3" s="1704"/>
    </row>
    <row r="4" spans="1:19" x14ac:dyDescent="0.25">
      <c r="B4" s="199" t="s">
        <v>1088</v>
      </c>
      <c r="C4" s="60"/>
      <c r="D4" s="60"/>
      <c r="E4" s="60"/>
      <c r="F4" s="60"/>
      <c r="G4" s="60"/>
      <c r="H4" s="60"/>
      <c r="I4" s="60"/>
      <c r="J4" s="60"/>
      <c r="K4" s="60"/>
      <c r="L4" s="60"/>
      <c r="N4" s="1704" t="s">
        <v>950</v>
      </c>
      <c r="O4" s="1704" t="s">
        <v>334</v>
      </c>
      <c r="P4" s="1704"/>
      <c r="Q4" s="1704"/>
      <c r="R4" s="1704"/>
      <c r="S4" s="1704"/>
    </row>
    <row r="5" spans="1:19" x14ac:dyDescent="0.25">
      <c r="B5" s="199"/>
      <c r="C5" s="60"/>
      <c r="D5" s="60"/>
      <c r="E5" s="60"/>
      <c r="F5" s="60"/>
      <c r="G5" s="60"/>
      <c r="H5" s="60"/>
      <c r="I5" s="60"/>
      <c r="J5" s="60"/>
      <c r="K5" s="60"/>
      <c r="L5" s="60"/>
      <c r="N5" s="1704"/>
      <c r="O5" s="1704"/>
      <c r="P5" s="1704"/>
      <c r="Q5" s="1704"/>
      <c r="R5" s="1704"/>
      <c r="S5" s="1704"/>
    </row>
    <row r="6" spans="1:19" ht="15.75" thickBot="1" x14ac:dyDescent="0.3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N6" s="1704" t="s">
        <v>1089</v>
      </c>
      <c r="O6" s="1704" t="s">
        <v>340</v>
      </c>
      <c r="P6" s="1704"/>
      <c r="Q6" s="1704"/>
      <c r="R6" s="1704"/>
      <c r="S6" s="1704"/>
    </row>
    <row r="7" spans="1:19" x14ac:dyDescent="0.25">
      <c r="B7" s="859" t="s">
        <v>1045</v>
      </c>
      <c r="C7" s="1859" t="s">
        <v>1046</v>
      </c>
      <c r="D7" s="1859" t="s">
        <v>1047</v>
      </c>
      <c r="E7" s="1859" t="s">
        <v>348</v>
      </c>
      <c r="F7" s="2044" t="s">
        <v>1048</v>
      </c>
      <c r="G7" s="2046" t="s">
        <v>964</v>
      </c>
      <c r="H7" s="60"/>
      <c r="I7" s="60"/>
      <c r="J7" s="60"/>
      <c r="K7" s="60"/>
      <c r="L7" s="60"/>
      <c r="N7" s="1704" t="s">
        <v>357</v>
      </c>
      <c r="O7" s="1704" t="s">
        <v>346</v>
      </c>
      <c r="P7" s="1704" t="s">
        <v>347</v>
      </c>
      <c r="Q7" s="1704" t="s">
        <v>348</v>
      </c>
      <c r="R7" s="1704" t="s">
        <v>349</v>
      </c>
      <c r="S7" s="1704" t="s">
        <v>173</v>
      </c>
    </row>
    <row r="8" spans="1:19" x14ac:dyDescent="0.25">
      <c r="B8" s="860" t="s">
        <v>1049</v>
      </c>
      <c r="C8" s="2043"/>
      <c r="D8" s="2043"/>
      <c r="E8" s="2043"/>
      <c r="F8" s="2045"/>
      <c r="G8" s="2047"/>
      <c r="H8" s="60"/>
      <c r="I8" s="60"/>
      <c r="J8" s="60"/>
      <c r="K8" s="60"/>
      <c r="L8" s="60"/>
      <c r="N8" s="1705" t="s">
        <v>948</v>
      </c>
      <c r="O8" s="1726">
        <v>5174.4699999999984</v>
      </c>
      <c r="P8" s="1726">
        <v>7318.3920000000062</v>
      </c>
      <c r="Q8" s="1726">
        <v>280.48400000000004</v>
      </c>
      <c r="R8" s="1726">
        <v>372.24999999999994</v>
      </c>
      <c r="S8" s="1726">
        <v>13145.596000000005</v>
      </c>
    </row>
    <row r="9" spans="1:19" x14ac:dyDescent="0.25">
      <c r="B9" s="861"/>
      <c r="C9" s="862"/>
      <c r="D9" s="862"/>
      <c r="E9" s="862"/>
      <c r="F9" s="862"/>
      <c r="G9" s="863"/>
      <c r="H9" s="60"/>
      <c r="I9" s="60"/>
      <c r="J9" s="60"/>
      <c r="K9" s="60"/>
      <c r="L9" s="60"/>
      <c r="N9" s="1705" t="s">
        <v>1023</v>
      </c>
      <c r="O9" s="1726">
        <v>117.36399999999998</v>
      </c>
      <c r="P9" s="1726">
        <v>1103.2961000000005</v>
      </c>
      <c r="Q9" s="1726"/>
      <c r="R9" s="1726"/>
      <c r="S9" s="1726">
        <v>1220.6601000000005</v>
      </c>
    </row>
    <row r="10" spans="1:19" x14ac:dyDescent="0.25">
      <c r="B10" s="717" t="s">
        <v>1090</v>
      </c>
      <c r="C10" s="864">
        <v>5174.4699999999984</v>
      </c>
      <c r="D10" s="865">
        <v>7318.3920000000062</v>
      </c>
      <c r="E10" s="865">
        <v>280.48400000000004</v>
      </c>
      <c r="F10" s="865">
        <v>372.24999999999994</v>
      </c>
      <c r="G10" s="866">
        <v>13145.596000000005</v>
      </c>
      <c r="H10" s="60"/>
      <c r="I10" s="60"/>
      <c r="J10" s="60"/>
      <c r="K10" s="60"/>
      <c r="L10" s="60"/>
      <c r="N10" s="1705" t="s">
        <v>173</v>
      </c>
      <c r="O10" s="1726">
        <v>5291.833999999998</v>
      </c>
      <c r="P10" s="1726">
        <v>8421.6881000000067</v>
      </c>
      <c r="Q10" s="1726">
        <v>280.48400000000004</v>
      </c>
      <c r="R10" s="1726">
        <v>372.24999999999994</v>
      </c>
      <c r="S10" s="1726">
        <v>14366.256100000006</v>
      </c>
    </row>
    <row r="11" spans="1:19" x14ac:dyDescent="0.25">
      <c r="B11" s="237"/>
      <c r="C11" s="867"/>
      <c r="D11" s="867"/>
      <c r="E11" s="867"/>
      <c r="F11" s="242"/>
      <c r="G11" s="868">
        <v>0.91503283169231542</v>
      </c>
      <c r="H11" s="60"/>
      <c r="I11" s="60"/>
      <c r="J11" s="60"/>
      <c r="K11" s="60"/>
      <c r="L11" s="60"/>
      <c r="N11" s="1704"/>
      <c r="O11" s="1704"/>
      <c r="P11" s="1704"/>
      <c r="Q11" s="1704"/>
      <c r="R11" s="1704"/>
      <c r="S11" s="1704"/>
    </row>
    <row r="12" spans="1:19" x14ac:dyDescent="0.25">
      <c r="B12" s="717" t="s">
        <v>1052</v>
      </c>
      <c r="C12" s="865">
        <v>117.36399999999998</v>
      </c>
      <c r="D12" s="865">
        <v>1103.2961000000005</v>
      </c>
      <c r="E12" s="865"/>
      <c r="F12" s="869"/>
      <c r="G12" s="870">
        <v>1220.6601000000005</v>
      </c>
      <c r="H12" s="60"/>
      <c r="I12" s="60"/>
      <c r="J12" s="60"/>
      <c r="K12" s="60"/>
      <c r="L12" s="60"/>
    </row>
    <row r="13" spans="1:19" ht="15.75" thickBot="1" x14ac:dyDescent="0.3">
      <c r="B13" s="871"/>
      <c r="C13" s="872"/>
      <c r="D13" s="872"/>
      <c r="E13" s="872"/>
      <c r="F13" s="873"/>
      <c r="G13" s="874">
        <v>8.4967168307684568E-2</v>
      </c>
      <c r="H13" s="60"/>
      <c r="I13" s="60"/>
      <c r="J13" s="60"/>
      <c r="K13" s="60"/>
      <c r="L13" s="60"/>
    </row>
    <row r="14" spans="1:19" ht="15.75" thickTop="1" x14ac:dyDescent="0.25">
      <c r="B14" s="725" t="s">
        <v>1053</v>
      </c>
      <c r="C14" s="875">
        <v>5291.833999999998</v>
      </c>
      <c r="D14" s="875">
        <v>8421.6881000000067</v>
      </c>
      <c r="E14" s="876">
        <v>280.48400000000004</v>
      </c>
      <c r="F14" s="876">
        <v>372.24999999999994</v>
      </c>
      <c r="G14" s="877">
        <v>14366.256100000006</v>
      </c>
      <c r="H14" s="60"/>
      <c r="I14" s="60"/>
      <c r="J14" s="60"/>
      <c r="K14" s="60"/>
      <c r="L14" s="60"/>
      <c r="N14" s="1704"/>
      <c r="O14" s="1704"/>
      <c r="P14" s="1704"/>
      <c r="Q14" s="1704"/>
      <c r="R14" s="1704"/>
    </row>
    <row r="15" spans="1:19" ht="15.75" thickBot="1" x14ac:dyDescent="0.3">
      <c r="B15" s="257"/>
      <c r="C15" s="878">
        <v>0.36835164034142448</v>
      </c>
      <c r="D15" s="878">
        <v>0.58621314010962144</v>
      </c>
      <c r="E15" s="878">
        <v>1.9523806205849269E-2</v>
      </c>
      <c r="F15" s="878">
        <v>2.5911413343104733E-2</v>
      </c>
      <c r="G15" s="879"/>
      <c r="H15" s="60"/>
      <c r="I15" s="60"/>
      <c r="J15" s="60"/>
      <c r="K15" s="60"/>
      <c r="L15" s="60"/>
      <c r="N15" s="1704"/>
      <c r="O15" s="1704"/>
      <c r="P15" s="1704"/>
      <c r="Q15" s="1704"/>
      <c r="R15" s="1704"/>
    </row>
    <row r="16" spans="1:19" x14ac:dyDescent="0.25"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N16" s="1704"/>
      <c r="O16" s="1704"/>
      <c r="P16" s="1704"/>
      <c r="Q16" s="1704"/>
    </row>
    <row r="17" spans="2:19" x14ac:dyDescent="0.25"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N17" s="1704"/>
      <c r="O17" s="1704"/>
      <c r="P17" s="1704"/>
      <c r="Q17" s="1704"/>
    </row>
    <row r="18" spans="2:19" x14ac:dyDescent="0.25">
      <c r="B18" s="711"/>
      <c r="C18" s="711"/>
      <c r="D18" s="711"/>
      <c r="E18" s="711"/>
      <c r="F18" s="60"/>
      <c r="G18" s="60"/>
      <c r="H18" s="60"/>
      <c r="I18" s="60"/>
      <c r="J18" s="60"/>
      <c r="K18" s="60"/>
      <c r="L18" s="60"/>
      <c r="N18" s="1704"/>
      <c r="O18" s="1704"/>
      <c r="P18" s="1704"/>
      <c r="Q18" s="1704"/>
    </row>
    <row r="19" spans="2:19" x14ac:dyDescent="0.25">
      <c r="B19" s="711"/>
      <c r="C19" s="711"/>
      <c r="D19" s="711"/>
      <c r="E19" s="711"/>
      <c r="F19" s="60"/>
      <c r="G19" s="60"/>
      <c r="H19" s="60"/>
      <c r="I19" s="60"/>
      <c r="J19" s="60"/>
      <c r="K19" s="60"/>
      <c r="L19" s="60"/>
      <c r="N19" s="1704"/>
      <c r="O19" s="1704"/>
      <c r="P19" s="1704"/>
      <c r="Q19" s="1704"/>
    </row>
    <row r="20" spans="2:19" x14ac:dyDescent="0.25">
      <c r="B20" s="711"/>
      <c r="C20" s="711"/>
      <c r="D20" s="711"/>
      <c r="E20" s="711"/>
      <c r="F20" s="60"/>
      <c r="G20" s="60"/>
      <c r="H20" s="60"/>
      <c r="I20" s="60"/>
      <c r="J20" s="60"/>
      <c r="K20" s="60"/>
      <c r="L20" s="60"/>
      <c r="N20" s="1704"/>
      <c r="O20" s="1704"/>
      <c r="P20" s="1704"/>
      <c r="Q20" s="1704"/>
    </row>
    <row r="21" spans="2:19" x14ac:dyDescent="0.25">
      <c r="B21" s="711"/>
      <c r="C21" s="711"/>
      <c r="D21" s="711"/>
      <c r="E21" s="711"/>
      <c r="F21" s="60"/>
      <c r="G21" s="60"/>
      <c r="H21" s="60"/>
      <c r="I21" s="60"/>
      <c r="J21" s="60"/>
      <c r="K21" s="60"/>
      <c r="L21" s="60"/>
      <c r="P21" s="1704"/>
      <c r="Q21" s="1704"/>
    </row>
    <row r="22" spans="2:19" x14ac:dyDescent="0.25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3" spans="2:19" x14ac:dyDescent="0.25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</row>
    <row r="24" spans="2:19" x14ac:dyDescent="0.25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</row>
    <row r="25" spans="2:19" x14ac:dyDescent="0.2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2:19" x14ac:dyDescent="0.25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2:19" x14ac:dyDescent="0.2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</row>
    <row r="28" spans="2:19" x14ac:dyDescent="0.25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</row>
    <row r="29" spans="2:19" x14ac:dyDescent="0.25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2:19" x14ac:dyDescent="0.25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2:19" x14ac:dyDescent="0.25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N31" s="1704" t="s">
        <v>950</v>
      </c>
      <c r="O31" s="1704" t="s">
        <v>334</v>
      </c>
      <c r="P31" s="1704"/>
      <c r="Q31" s="1704"/>
      <c r="R31" s="1704"/>
      <c r="S31" s="1704"/>
    </row>
    <row r="32" spans="2:19" x14ac:dyDescent="0.25">
      <c r="B32" s="199" t="s">
        <v>1091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1704"/>
      <c r="O32" s="1704"/>
      <c r="P32" s="1704"/>
      <c r="Q32" s="1704"/>
      <c r="R32" s="1704"/>
      <c r="S32" s="1704"/>
    </row>
    <row r="33" spans="2:19" ht="15.75" thickBot="1" x14ac:dyDescent="0.3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N33" s="1704" t="s">
        <v>1089</v>
      </c>
      <c r="O33" s="1704" t="s">
        <v>340</v>
      </c>
      <c r="P33" s="1704"/>
      <c r="Q33" s="1704"/>
      <c r="R33" s="1704"/>
      <c r="S33" s="1704"/>
    </row>
    <row r="34" spans="2:19" x14ac:dyDescent="0.25">
      <c r="B34" s="859" t="s">
        <v>1045</v>
      </c>
      <c r="C34" s="1859" t="s">
        <v>1046</v>
      </c>
      <c r="D34" s="1859" t="s">
        <v>1047</v>
      </c>
      <c r="E34" s="1859" t="s">
        <v>348</v>
      </c>
      <c r="F34" s="2044" t="s">
        <v>1048</v>
      </c>
      <c r="G34" s="2046" t="s">
        <v>964</v>
      </c>
      <c r="H34" s="60"/>
      <c r="I34" s="60"/>
      <c r="J34" s="60"/>
      <c r="K34" s="60"/>
      <c r="L34" s="60"/>
      <c r="N34" s="1704" t="s">
        <v>357</v>
      </c>
      <c r="O34" s="1704" t="s">
        <v>346</v>
      </c>
      <c r="P34" s="1704" t="s">
        <v>347</v>
      </c>
      <c r="Q34" s="1704" t="s">
        <v>348</v>
      </c>
      <c r="R34" s="1704" t="s">
        <v>349</v>
      </c>
      <c r="S34" s="1704" t="s">
        <v>173</v>
      </c>
    </row>
    <row r="35" spans="2:19" x14ac:dyDescent="0.25">
      <c r="B35" s="860" t="s">
        <v>1055</v>
      </c>
      <c r="C35" s="2043"/>
      <c r="D35" s="2043"/>
      <c r="E35" s="2043"/>
      <c r="F35" s="2045"/>
      <c r="G35" s="2047"/>
      <c r="H35" s="60"/>
      <c r="I35" s="60"/>
      <c r="J35" s="60"/>
      <c r="K35" s="60"/>
      <c r="L35" s="60"/>
      <c r="N35" s="1705" t="s">
        <v>1056</v>
      </c>
      <c r="O35" s="1726">
        <v>5188.0599999999968</v>
      </c>
      <c r="P35" s="1726">
        <v>7316.3160000000007</v>
      </c>
      <c r="Q35" s="1726">
        <v>280.48400000000004</v>
      </c>
      <c r="R35" s="1726">
        <v>371.54999999999995</v>
      </c>
      <c r="S35" s="1726">
        <v>13156.409999999996</v>
      </c>
    </row>
    <row r="36" spans="2:19" x14ac:dyDescent="0.25">
      <c r="B36" s="861"/>
      <c r="C36" s="862"/>
      <c r="D36" s="862"/>
      <c r="E36" s="862"/>
      <c r="F36" s="862"/>
      <c r="G36" s="863"/>
      <c r="H36" s="60"/>
      <c r="I36" s="60"/>
      <c r="J36" s="60"/>
      <c r="K36" s="60"/>
      <c r="L36" s="60"/>
      <c r="N36" s="1705" t="s">
        <v>1057</v>
      </c>
      <c r="O36" s="1726">
        <v>103.77399999999996</v>
      </c>
      <c r="P36" s="1726">
        <v>1105.3721000000016</v>
      </c>
      <c r="Q36" s="1726"/>
      <c r="R36" s="1726">
        <v>0.7</v>
      </c>
      <c r="S36" s="1726">
        <v>1209.8461000000016</v>
      </c>
    </row>
    <row r="37" spans="2:19" x14ac:dyDescent="0.25">
      <c r="B37" s="880" t="s">
        <v>1056</v>
      </c>
      <c r="C37" s="864">
        <v>5188.0599999999968</v>
      </c>
      <c r="D37" s="864">
        <v>7316.3160000000007</v>
      </c>
      <c r="E37" s="865">
        <v>280.48400000000004</v>
      </c>
      <c r="F37" s="865">
        <v>371.54999999999995</v>
      </c>
      <c r="G37" s="881">
        <v>13156.409999999996</v>
      </c>
      <c r="H37" s="60"/>
      <c r="I37" s="60"/>
      <c r="J37" s="60"/>
      <c r="K37" s="60"/>
      <c r="L37" s="60"/>
      <c r="N37" s="1705" t="s">
        <v>173</v>
      </c>
      <c r="O37" s="1726">
        <v>5291.8339999999971</v>
      </c>
      <c r="P37" s="1726">
        <v>8421.688100000003</v>
      </c>
      <c r="Q37" s="1726">
        <v>280.48400000000004</v>
      </c>
      <c r="R37" s="1726">
        <v>372.24999999999994</v>
      </c>
      <c r="S37" s="1726">
        <v>14366.256099999999</v>
      </c>
    </row>
    <row r="38" spans="2:19" x14ac:dyDescent="0.25">
      <c r="B38" s="237"/>
      <c r="C38" s="867"/>
      <c r="D38" s="867"/>
      <c r="E38" s="867"/>
      <c r="F38" s="242"/>
      <c r="G38" s="868">
        <v>0.91578556782097154</v>
      </c>
      <c r="H38" s="60"/>
      <c r="I38" s="60"/>
      <c r="J38" s="60"/>
      <c r="K38" s="60"/>
      <c r="L38" s="60"/>
      <c r="N38" s="1704"/>
      <c r="O38" s="1704"/>
      <c r="P38" s="1704"/>
      <c r="Q38" s="1704"/>
      <c r="R38" s="1704"/>
      <c r="S38" s="1704"/>
    </row>
    <row r="39" spans="2:19" x14ac:dyDescent="0.25">
      <c r="B39" s="880" t="s">
        <v>1058</v>
      </c>
      <c r="C39" s="865">
        <v>103.77399999999996</v>
      </c>
      <c r="D39" s="865">
        <v>1105.3721000000016</v>
      </c>
      <c r="E39" s="865"/>
      <c r="F39" s="869">
        <v>0.7</v>
      </c>
      <c r="G39" s="881">
        <v>1209.8461000000016</v>
      </c>
      <c r="H39" s="60"/>
      <c r="I39" s="60"/>
      <c r="J39" s="60"/>
      <c r="K39" s="60"/>
      <c r="L39" s="60"/>
    </row>
    <row r="40" spans="2:19" ht="15.75" thickBot="1" x14ac:dyDescent="0.3">
      <c r="B40" s="871"/>
      <c r="C40" s="872"/>
      <c r="D40" s="872"/>
      <c r="E40" s="872"/>
      <c r="F40" s="882"/>
      <c r="G40" s="874">
        <v>8.4214432179028298E-2</v>
      </c>
      <c r="H40" s="60"/>
      <c r="I40" s="60"/>
      <c r="J40" s="60"/>
      <c r="K40" s="60"/>
      <c r="L40" s="60"/>
    </row>
    <row r="41" spans="2:19" ht="15.75" thickTop="1" x14ac:dyDescent="0.25">
      <c r="B41" s="725" t="s">
        <v>1053</v>
      </c>
      <c r="C41" s="875">
        <v>5291.8339999999971</v>
      </c>
      <c r="D41" s="875">
        <v>8421.688100000003</v>
      </c>
      <c r="E41" s="876">
        <v>280.48400000000004</v>
      </c>
      <c r="F41" s="883">
        <v>372.24999999999994</v>
      </c>
      <c r="G41" s="877">
        <v>14366.256100000001</v>
      </c>
      <c r="H41" s="60"/>
      <c r="I41" s="60"/>
      <c r="J41" s="60"/>
      <c r="K41" s="60"/>
      <c r="L41" s="60"/>
    </row>
    <row r="42" spans="2:19" ht="15.75" thickBot="1" x14ac:dyDescent="0.3">
      <c r="B42" s="257"/>
      <c r="C42" s="884">
        <v>0.36835164034142459</v>
      </c>
      <c r="D42" s="884">
        <v>0.58621314010962133</v>
      </c>
      <c r="E42" s="884">
        <v>1.9523806205849276E-2</v>
      </c>
      <c r="F42" s="878">
        <v>2.5911413343104744E-2</v>
      </c>
      <c r="G42" s="879"/>
      <c r="H42" s="60"/>
      <c r="I42" s="60"/>
      <c r="J42" s="60"/>
      <c r="K42" s="60"/>
      <c r="L42" s="60"/>
    </row>
    <row r="43" spans="2:19" x14ac:dyDescent="0.25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</row>
    <row r="44" spans="2:19" x14ac:dyDescent="0.25">
      <c r="B44" s="711"/>
      <c r="C44" s="711"/>
      <c r="D44" s="711"/>
      <c r="E44" s="711"/>
      <c r="F44" s="60"/>
      <c r="G44" s="60"/>
      <c r="H44" s="60"/>
      <c r="I44" s="60"/>
      <c r="J44" s="60"/>
      <c r="K44" s="60"/>
      <c r="L44" s="60"/>
    </row>
    <row r="45" spans="2:19" x14ac:dyDescent="0.25">
      <c r="B45" s="711"/>
      <c r="C45" s="711"/>
      <c r="D45" s="711"/>
      <c r="E45" s="711"/>
      <c r="F45" s="60"/>
      <c r="G45" s="60"/>
      <c r="H45" s="60"/>
      <c r="I45" s="60"/>
      <c r="J45" s="60"/>
      <c r="K45" s="60"/>
      <c r="L45" s="60"/>
    </row>
    <row r="46" spans="2:19" x14ac:dyDescent="0.25">
      <c r="B46" s="711"/>
      <c r="C46" s="711"/>
      <c r="D46" s="711"/>
      <c r="E46" s="711"/>
      <c r="F46" s="60"/>
      <c r="G46" s="60"/>
      <c r="H46" s="60"/>
      <c r="I46" s="60"/>
      <c r="J46" s="60"/>
      <c r="K46" s="60"/>
      <c r="L46" s="60"/>
    </row>
    <row r="47" spans="2:19" x14ac:dyDescent="0.25">
      <c r="B47" s="711"/>
      <c r="C47" s="711"/>
      <c r="D47" s="711"/>
      <c r="E47" s="711"/>
      <c r="F47" s="60"/>
      <c r="G47" s="60"/>
      <c r="H47" s="60"/>
      <c r="I47" s="60"/>
      <c r="J47" s="60"/>
      <c r="K47" s="60"/>
      <c r="L47" s="60"/>
    </row>
    <row r="48" spans="2:19" x14ac:dyDescent="0.25">
      <c r="B48" s="711"/>
      <c r="C48" s="711"/>
      <c r="D48" s="711"/>
      <c r="E48" s="711"/>
      <c r="F48" s="60"/>
      <c r="G48" s="60"/>
      <c r="H48" s="60"/>
      <c r="I48" s="60"/>
      <c r="J48" s="60"/>
      <c r="K48" s="60"/>
      <c r="L48" s="60"/>
    </row>
    <row r="49" spans="2:19" x14ac:dyDescent="0.25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 spans="2:19" x14ac:dyDescent="0.25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</row>
    <row r="51" spans="2:19" x14ac:dyDescent="0.25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</row>
    <row r="52" spans="2:19" x14ac:dyDescent="0.25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</row>
    <row r="53" spans="2:19" x14ac:dyDescent="0.25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</row>
    <row r="54" spans="2:19" x14ac:dyDescent="0.25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55" spans="2:19" x14ac:dyDescent="0.25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</row>
    <row r="56" spans="2:19" x14ac:dyDescent="0.25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</row>
    <row r="57" spans="2:19" x14ac:dyDescent="0.25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</row>
    <row r="58" spans="2:19" x14ac:dyDescent="0.25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N58" s="1704" t="s">
        <v>950</v>
      </c>
      <c r="O58" s="1704" t="s">
        <v>334</v>
      </c>
      <c r="P58" s="1704"/>
      <c r="Q58" s="1704"/>
    </row>
    <row r="59" spans="2:19" x14ac:dyDescent="0.25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N59" s="1704" t="s">
        <v>1060</v>
      </c>
      <c r="O59" s="1704" t="s">
        <v>334</v>
      </c>
      <c r="P59" s="1704"/>
      <c r="Q59" s="1704"/>
      <c r="R59" s="1704"/>
    </row>
    <row r="60" spans="2:19" x14ac:dyDescent="0.25">
      <c r="B60" s="199" t="s">
        <v>1092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N60" s="1704"/>
      <c r="O60" s="1704"/>
      <c r="P60" s="1704"/>
      <c r="Q60" s="1704"/>
      <c r="R60" s="1704"/>
    </row>
    <row r="61" spans="2:19" ht="15.75" thickBot="1" x14ac:dyDescent="0.3">
      <c r="B61" s="712"/>
      <c r="C61" s="60"/>
      <c r="D61" s="60"/>
      <c r="E61" s="60"/>
      <c r="F61" s="60"/>
      <c r="G61" s="60"/>
      <c r="H61" s="60"/>
      <c r="I61" s="60"/>
      <c r="J61" s="60"/>
      <c r="K61" s="60"/>
      <c r="L61" s="60"/>
      <c r="N61" s="1704" t="s">
        <v>1089</v>
      </c>
      <c r="O61" s="1704" t="s">
        <v>340</v>
      </c>
      <c r="P61" s="1704"/>
      <c r="Q61" s="1704"/>
      <c r="R61" s="1704"/>
      <c r="S61" s="1704"/>
    </row>
    <row r="62" spans="2:19" x14ac:dyDescent="0.25">
      <c r="B62" s="859" t="s">
        <v>1055</v>
      </c>
      <c r="C62" s="2034" t="s">
        <v>1056</v>
      </c>
      <c r="D62" s="2034" t="s">
        <v>1058</v>
      </c>
      <c r="E62" s="2036"/>
      <c r="F62" s="2038" t="s">
        <v>964</v>
      </c>
      <c r="G62" s="1971"/>
      <c r="H62" s="60"/>
      <c r="I62" s="60"/>
      <c r="J62" s="60"/>
      <c r="K62" s="60"/>
      <c r="L62" s="60"/>
      <c r="N62" s="1704" t="s">
        <v>357</v>
      </c>
      <c r="O62" s="1704" t="s">
        <v>1056</v>
      </c>
      <c r="P62" s="1704" t="s">
        <v>1057</v>
      </c>
      <c r="Q62" s="1704" t="s">
        <v>173</v>
      </c>
      <c r="R62" s="1704"/>
      <c r="S62" s="1704"/>
    </row>
    <row r="63" spans="2:19" x14ac:dyDescent="0.25">
      <c r="B63" s="860" t="s">
        <v>1049</v>
      </c>
      <c r="C63" s="2035"/>
      <c r="D63" s="2035"/>
      <c r="E63" s="2037"/>
      <c r="F63" s="2039"/>
      <c r="G63" s="2040"/>
      <c r="H63" s="60"/>
      <c r="I63" s="60"/>
      <c r="J63" s="60"/>
      <c r="K63" s="60"/>
      <c r="L63" s="60"/>
      <c r="N63" s="1705" t="s">
        <v>948</v>
      </c>
      <c r="O63" s="1726">
        <v>12951.206999999984</v>
      </c>
      <c r="P63" s="1726">
        <v>194.38899999999975</v>
      </c>
      <c r="Q63" s="1726">
        <v>13145.595999999983</v>
      </c>
      <c r="R63" s="1704"/>
      <c r="S63" s="1704"/>
    </row>
    <row r="64" spans="2:19" x14ac:dyDescent="0.25">
      <c r="B64" s="861"/>
      <c r="C64" s="862"/>
      <c r="D64" s="2041"/>
      <c r="E64" s="2042"/>
      <c r="F64" s="2048"/>
      <c r="G64" s="2049"/>
      <c r="H64" s="60"/>
      <c r="I64" s="60"/>
      <c r="J64" s="60"/>
      <c r="K64" s="60"/>
      <c r="L64" s="60"/>
      <c r="N64" s="1705" t="s">
        <v>1023</v>
      </c>
      <c r="O64" s="1726">
        <v>205.20300000000003</v>
      </c>
      <c r="P64" s="1726">
        <v>1015.457100000001</v>
      </c>
      <c r="Q64" s="1726">
        <v>1220.660100000001</v>
      </c>
      <c r="R64" s="1704"/>
      <c r="S64" s="1704"/>
    </row>
    <row r="65" spans="2:19" x14ac:dyDescent="0.25">
      <c r="B65" s="861" t="s">
        <v>1051</v>
      </c>
      <c r="C65" s="885">
        <v>12951.206999999984</v>
      </c>
      <c r="D65" s="1975">
        <v>194.38899999999975</v>
      </c>
      <c r="E65" s="2060"/>
      <c r="F65" s="2061">
        <v>13145.595999999983</v>
      </c>
      <c r="G65" s="1978"/>
      <c r="H65" s="60"/>
      <c r="I65" s="60"/>
      <c r="J65" s="60"/>
      <c r="K65" s="60"/>
      <c r="L65" s="60"/>
      <c r="N65" s="1705" t="s">
        <v>173</v>
      </c>
      <c r="O65" s="1726">
        <v>13156.409999999983</v>
      </c>
      <c r="P65" s="1726">
        <v>1209.8461000000007</v>
      </c>
      <c r="Q65" s="1726">
        <v>14366.256099999984</v>
      </c>
      <c r="R65" s="1704"/>
      <c r="S65" s="1704"/>
    </row>
    <row r="66" spans="2:19" x14ac:dyDescent="0.25">
      <c r="B66" s="237"/>
      <c r="C66" s="886">
        <v>0.98521261417131645</v>
      </c>
      <c r="D66" s="2056">
        <v>1.4787385828683615E-2</v>
      </c>
      <c r="E66" s="2057"/>
      <c r="F66" s="2058">
        <v>0.91503283169231531</v>
      </c>
      <c r="G66" s="2059"/>
      <c r="H66" s="60"/>
      <c r="I66" s="60"/>
      <c r="J66" s="60"/>
      <c r="K66" s="60"/>
      <c r="L66" s="60"/>
      <c r="N66" s="1704"/>
      <c r="O66" s="1704"/>
      <c r="P66" s="1704"/>
      <c r="Q66" s="1704"/>
      <c r="R66" s="1704"/>
      <c r="S66" s="1704"/>
    </row>
    <row r="67" spans="2:19" ht="15" customHeight="1" x14ac:dyDescent="0.25">
      <c r="B67" s="861" t="s">
        <v>1084</v>
      </c>
      <c r="C67" s="212">
        <v>205.20300000000003</v>
      </c>
      <c r="D67" s="1975">
        <v>1015.457100000001</v>
      </c>
      <c r="E67" s="2060"/>
      <c r="F67" s="2061">
        <v>1220.660100000001</v>
      </c>
      <c r="G67" s="1978"/>
      <c r="H67" s="60"/>
      <c r="I67" s="60"/>
      <c r="J67" s="60"/>
      <c r="K67" s="60"/>
      <c r="L67" s="60"/>
      <c r="N67" s="1740">
        <v>0.98521261417131645</v>
      </c>
      <c r="O67" s="1740">
        <v>1.4787385828683615E-2</v>
      </c>
    </row>
    <row r="68" spans="2:19" ht="15.75" customHeight="1" thickBot="1" x14ac:dyDescent="0.3">
      <c r="B68" s="871"/>
      <c r="C68" s="887">
        <v>0.16810822275586781</v>
      </c>
      <c r="D68" s="2062">
        <v>0.83189177724413221</v>
      </c>
      <c r="E68" s="2063"/>
      <c r="F68" s="2064">
        <v>8.4967168307684721E-2</v>
      </c>
      <c r="G68" s="2065"/>
      <c r="H68" s="60"/>
      <c r="I68" s="60"/>
      <c r="J68" s="60"/>
      <c r="K68" s="60"/>
      <c r="L68" s="60"/>
      <c r="N68" s="1740">
        <v>0.16810822275586781</v>
      </c>
      <c r="O68" s="1740">
        <v>0.83189177724413221</v>
      </c>
    </row>
    <row r="69" spans="2:19" ht="15.75" customHeight="1" thickTop="1" x14ac:dyDescent="0.25">
      <c r="B69" s="725" t="s">
        <v>1053</v>
      </c>
      <c r="C69" s="875">
        <v>13156.409999999983</v>
      </c>
      <c r="D69" s="1979">
        <v>1209.8461000000007</v>
      </c>
      <c r="E69" s="2050"/>
      <c r="F69" s="2051">
        <v>14366.256099999984</v>
      </c>
      <c r="G69" s="2052"/>
      <c r="H69" s="60"/>
      <c r="I69" s="60"/>
      <c r="J69" s="60"/>
      <c r="K69" s="60"/>
      <c r="L69" s="60"/>
    </row>
    <row r="70" spans="2:19" ht="15.75" customHeight="1" thickBot="1" x14ac:dyDescent="0.3">
      <c r="B70" s="257"/>
      <c r="C70" s="884">
        <v>0.91578556782097165</v>
      </c>
      <c r="D70" s="1983">
        <v>8.4214432179028326E-2</v>
      </c>
      <c r="E70" s="2053"/>
      <c r="F70" s="2054"/>
      <c r="G70" s="2055"/>
      <c r="H70" s="60"/>
      <c r="I70" s="60"/>
      <c r="J70" s="60"/>
      <c r="K70" s="60"/>
      <c r="L70" s="60"/>
    </row>
    <row r="71" spans="2:19" x14ac:dyDescent="0.25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</row>
    <row r="72" spans="2:19" x14ac:dyDescent="0.25">
      <c r="B72" s="60"/>
      <c r="C72" s="729"/>
      <c r="D72" s="60"/>
      <c r="E72" s="60"/>
      <c r="F72" s="60"/>
      <c r="G72" s="60"/>
      <c r="H72" s="60"/>
      <c r="I72" s="60"/>
      <c r="J72" s="60"/>
      <c r="K72" s="60"/>
      <c r="L72" s="60"/>
    </row>
    <row r="73" spans="2:19" x14ac:dyDescent="0.25">
      <c r="B73" s="60"/>
      <c r="C73" s="729"/>
      <c r="D73" s="60"/>
      <c r="E73" s="60"/>
      <c r="F73" s="60"/>
      <c r="G73" s="60"/>
      <c r="H73" s="60"/>
      <c r="I73" s="60"/>
      <c r="J73" s="60"/>
      <c r="K73" s="60"/>
      <c r="L73" s="60"/>
    </row>
    <row r="74" spans="2:19" x14ac:dyDescent="0.25">
      <c r="B74" s="60"/>
      <c r="C74" s="729"/>
      <c r="D74" s="60"/>
      <c r="E74" s="60"/>
      <c r="F74" s="60"/>
      <c r="G74" s="60"/>
      <c r="H74" s="60"/>
      <c r="I74" s="60"/>
      <c r="J74" s="60"/>
      <c r="K74" s="60"/>
      <c r="L74" s="60"/>
    </row>
    <row r="75" spans="2:19" x14ac:dyDescent="0.25">
      <c r="B75" s="60"/>
      <c r="C75" s="729"/>
      <c r="D75" s="60"/>
      <c r="E75" s="60"/>
      <c r="F75" s="60"/>
      <c r="G75" s="60"/>
      <c r="H75" s="60"/>
      <c r="I75" s="60"/>
      <c r="J75" s="60"/>
      <c r="K75" s="60"/>
      <c r="L75" s="60"/>
    </row>
    <row r="76" spans="2:19" x14ac:dyDescent="0.25">
      <c r="B76" s="60"/>
      <c r="C76" s="711"/>
      <c r="D76" s="711"/>
      <c r="E76" s="729"/>
      <c r="F76" s="729"/>
      <c r="G76" s="60"/>
      <c r="H76" s="60"/>
      <c r="I76" s="60"/>
      <c r="J76" s="60"/>
      <c r="K76" s="60"/>
      <c r="L76" s="60"/>
    </row>
    <row r="77" spans="2:19" x14ac:dyDescent="0.25">
      <c r="B77" s="60"/>
      <c r="C77" s="711"/>
      <c r="D77" s="711"/>
      <c r="E77" s="729"/>
      <c r="F77" s="729"/>
      <c r="G77" s="60"/>
      <c r="H77" s="60"/>
      <c r="I77" s="60"/>
      <c r="J77" s="60"/>
      <c r="K77" s="60"/>
      <c r="L77" s="60"/>
    </row>
    <row r="78" spans="2:19" x14ac:dyDescent="0.25">
      <c r="B78" s="60"/>
      <c r="C78" s="711"/>
      <c r="D78" s="711"/>
      <c r="E78" s="60"/>
      <c r="F78" s="60"/>
      <c r="G78" s="60"/>
      <c r="H78" s="60"/>
      <c r="I78" s="60"/>
      <c r="J78" s="60"/>
      <c r="K78" s="60"/>
      <c r="L78" s="60"/>
    </row>
    <row r="79" spans="2:19" x14ac:dyDescent="0.25">
      <c r="B79" s="60"/>
      <c r="C79" s="729"/>
      <c r="D79" s="729"/>
      <c r="E79" s="729"/>
      <c r="F79" s="729"/>
      <c r="G79" s="60"/>
      <c r="H79" s="60"/>
      <c r="I79" s="60"/>
      <c r="J79" s="60"/>
      <c r="K79" s="60"/>
      <c r="L79" s="60"/>
    </row>
    <row r="80" spans="2:19" x14ac:dyDescent="0.25">
      <c r="B80" s="60"/>
      <c r="C80" s="729"/>
      <c r="D80" s="729"/>
      <c r="E80" s="729"/>
      <c r="F80" s="60"/>
      <c r="G80" s="60"/>
      <c r="H80" s="60"/>
      <c r="I80" s="60"/>
      <c r="J80" s="60"/>
      <c r="K80" s="60"/>
      <c r="L80" s="60"/>
    </row>
    <row r="81" spans="2:12" x14ac:dyDescent="0.25">
      <c r="B81" s="60"/>
      <c r="C81" s="729"/>
      <c r="D81" s="729"/>
      <c r="E81" s="729"/>
      <c r="F81" s="60"/>
      <c r="G81" s="60"/>
      <c r="H81" s="60"/>
      <c r="I81" s="60"/>
      <c r="J81" s="60"/>
      <c r="K81" s="60"/>
      <c r="L81" s="60"/>
    </row>
    <row r="82" spans="2:12" x14ac:dyDescent="0.25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</row>
    <row r="83" spans="2:12" x14ac:dyDescent="0.25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</row>
  </sheetData>
  <mergeCells count="27">
    <mergeCell ref="D65:E65"/>
    <mergeCell ref="F65:G65"/>
    <mergeCell ref="D69:E69"/>
    <mergeCell ref="F69:G69"/>
    <mergeCell ref="D70:E70"/>
    <mergeCell ref="F70:G70"/>
    <mergeCell ref="D66:E66"/>
    <mergeCell ref="F66:G66"/>
    <mergeCell ref="D67:E67"/>
    <mergeCell ref="F67:G67"/>
    <mergeCell ref="D68:E68"/>
    <mergeCell ref="F68:G68"/>
    <mergeCell ref="C7:C8"/>
    <mergeCell ref="D7:D8"/>
    <mergeCell ref="E7:E8"/>
    <mergeCell ref="F7:F8"/>
    <mergeCell ref="G7:G8"/>
    <mergeCell ref="C62:C63"/>
    <mergeCell ref="D62:E63"/>
    <mergeCell ref="F62:G63"/>
    <mergeCell ref="D64:E64"/>
    <mergeCell ref="C34:C35"/>
    <mergeCell ref="D34:D35"/>
    <mergeCell ref="E34:E35"/>
    <mergeCell ref="F34:F35"/>
    <mergeCell ref="G34:G35"/>
    <mergeCell ref="F64:G64"/>
  </mergeCells>
  <pageMargins left="0.78740157480314965" right="0.59055118110236227" top="0.9055118110236221" bottom="0.62992125984251968" header="0" footer="0"/>
  <pageSetup paperSize="9" scale="5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view="pageBreakPreview" zoomScaleNormal="100" zoomScaleSheetLayoutView="100" workbookViewId="0">
      <selection activeCell="D95" sqref="D95"/>
    </sheetView>
  </sheetViews>
  <sheetFormatPr baseColWidth="10" defaultRowHeight="15" x14ac:dyDescent="0.25"/>
  <cols>
    <col min="1" max="1" width="2.5703125" customWidth="1"/>
    <col min="2" max="2" width="5.140625" customWidth="1"/>
    <col min="3" max="3" width="52.28515625" customWidth="1"/>
    <col min="4" max="14" width="10.42578125" customWidth="1"/>
    <col min="15" max="15" width="14" bestFit="1" customWidth="1"/>
    <col min="16" max="16" width="4.42578125" customWidth="1"/>
    <col min="17" max="17" width="52.7109375" style="1710" customWidth="1"/>
    <col min="18" max="18" width="22.42578125" style="1710" customWidth="1"/>
    <col min="19" max="19" width="9" style="1710" customWidth="1"/>
    <col min="20" max="20" width="8" style="1710" customWidth="1"/>
    <col min="21" max="21" width="7" style="1710" customWidth="1"/>
    <col min="22" max="22" width="10" style="1710" customWidth="1"/>
    <col min="23" max="23" width="8.140625" style="1710" customWidth="1"/>
    <col min="24" max="24" width="6.28515625" style="1710" customWidth="1"/>
    <col min="25" max="25" width="12.5703125" style="1710" customWidth="1"/>
    <col min="26" max="26" width="13.140625" style="1710" customWidth="1"/>
  </cols>
  <sheetData>
    <row r="1" spans="1:26" s="58" customFormat="1" ht="15.75" x14ac:dyDescent="0.25">
      <c r="A1" s="888" t="s">
        <v>1093</v>
      </c>
      <c r="B1" s="889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  <c r="O1" s="890"/>
      <c r="P1" s="60"/>
      <c r="Q1" s="1710"/>
      <c r="R1" s="1710"/>
      <c r="S1" s="1710"/>
      <c r="T1" s="1710"/>
      <c r="U1" s="1710"/>
      <c r="V1" s="1710"/>
      <c r="W1" s="1710"/>
      <c r="X1" s="1710"/>
      <c r="Y1" s="1710"/>
      <c r="Z1" s="1742"/>
    </row>
    <row r="2" spans="1:26" s="58" customFormat="1" ht="13.5" customHeight="1" x14ac:dyDescent="0.25">
      <c r="A2" s="60"/>
      <c r="B2" s="892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  <c r="O2" s="890"/>
      <c r="P2" s="60"/>
      <c r="Q2" s="1710" t="s">
        <v>6</v>
      </c>
      <c r="R2" s="1710" t="s">
        <v>7</v>
      </c>
      <c r="S2" s="1710"/>
      <c r="T2" s="1710"/>
      <c r="U2" s="1710"/>
      <c r="V2" s="1710"/>
      <c r="W2" s="1710"/>
      <c r="X2" s="1710"/>
      <c r="Y2" s="1710"/>
      <c r="Z2" s="1742"/>
    </row>
    <row r="3" spans="1:26" s="58" customFormat="1" x14ac:dyDescent="0.25">
      <c r="A3" s="60"/>
      <c r="B3" s="893" t="s">
        <v>1094</v>
      </c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60"/>
      <c r="Q3" s="1710"/>
      <c r="R3" s="1710"/>
      <c r="S3" s="1710"/>
      <c r="T3" s="1710"/>
      <c r="U3" s="1710"/>
      <c r="V3" s="1710"/>
      <c r="W3" s="1710"/>
      <c r="X3" s="1710"/>
      <c r="Y3" s="1710"/>
      <c r="Z3" s="1742"/>
    </row>
    <row r="4" spans="1:26" s="58" customFormat="1" ht="9" customHeight="1" thickBot="1" x14ac:dyDescent="0.3">
      <c r="A4" s="60"/>
      <c r="B4" s="894"/>
      <c r="C4" s="890"/>
      <c r="D4" s="890"/>
      <c r="E4" s="890"/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60"/>
      <c r="Q4" s="1710" t="s">
        <v>930</v>
      </c>
      <c r="R4" s="1710" t="s">
        <v>340</v>
      </c>
      <c r="S4" s="1710"/>
      <c r="T4" s="1710"/>
      <c r="U4" s="1710"/>
      <c r="V4" s="1710"/>
      <c r="W4" s="1710"/>
      <c r="X4" s="1710"/>
      <c r="Y4" s="1710"/>
      <c r="Z4" s="1710"/>
    </row>
    <row r="5" spans="1:26" s="96" customFormat="1" ht="20.25" customHeight="1" x14ac:dyDescent="0.25">
      <c r="A5" s="111"/>
      <c r="B5" s="2068" t="s">
        <v>717</v>
      </c>
      <c r="C5" s="2070" t="s">
        <v>9</v>
      </c>
      <c r="D5" s="2070" t="s">
        <v>1056</v>
      </c>
      <c r="E5" s="2070"/>
      <c r="F5" s="2070"/>
      <c r="G5" s="2070"/>
      <c r="H5" s="2070" t="s">
        <v>1058</v>
      </c>
      <c r="I5" s="2070"/>
      <c r="J5" s="2070"/>
      <c r="K5" s="2070" t="s">
        <v>789</v>
      </c>
      <c r="L5" s="2070"/>
      <c r="M5" s="2070"/>
      <c r="N5" s="2070"/>
      <c r="O5" s="2066" t="s">
        <v>1095</v>
      </c>
      <c r="P5" s="111"/>
      <c r="Q5" s="1710"/>
      <c r="R5" s="1710" t="s">
        <v>1056</v>
      </c>
      <c r="S5" s="1710"/>
      <c r="T5" s="1710"/>
      <c r="U5" s="1710"/>
      <c r="V5" s="1710" t="s">
        <v>1057</v>
      </c>
      <c r="W5" s="1710"/>
      <c r="X5" s="1710"/>
      <c r="Y5" s="1710" t="s">
        <v>173</v>
      </c>
      <c r="Z5" s="1710"/>
    </row>
    <row r="6" spans="1:26" s="96" customFormat="1" ht="20.25" customHeight="1" thickBot="1" x14ac:dyDescent="0.3">
      <c r="A6" s="111"/>
      <c r="B6" s="2069"/>
      <c r="C6" s="2071"/>
      <c r="D6" s="235" t="s">
        <v>1046</v>
      </c>
      <c r="E6" s="235" t="s">
        <v>1047</v>
      </c>
      <c r="F6" s="235" t="s">
        <v>348</v>
      </c>
      <c r="G6" s="235" t="s">
        <v>1048</v>
      </c>
      <c r="H6" s="235" t="s">
        <v>1046</v>
      </c>
      <c r="I6" s="235" t="s">
        <v>1047</v>
      </c>
      <c r="J6" s="235" t="s">
        <v>1048</v>
      </c>
      <c r="K6" s="235" t="s">
        <v>1046</v>
      </c>
      <c r="L6" s="235" t="s">
        <v>1047</v>
      </c>
      <c r="M6" s="235" t="s">
        <v>348</v>
      </c>
      <c r="N6" s="235" t="s">
        <v>1048</v>
      </c>
      <c r="O6" s="2067"/>
      <c r="P6" s="897"/>
      <c r="Q6" s="1710" t="s">
        <v>357</v>
      </c>
      <c r="R6" s="1710" t="s">
        <v>346</v>
      </c>
      <c r="S6" s="1710" t="s">
        <v>347</v>
      </c>
      <c r="T6" s="1710" t="s">
        <v>348</v>
      </c>
      <c r="U6" s="1710" t="s">
        <v>349</v>
      </c>
      <c r="V6" s="1710" t="s">
        <v>346</v>
      </c>
      <c r="W6" s="1710" t="s">
        <v>347</v>
      </c>
      <c r="X6" s="1710" t="s">
        <v>349</v>
      </c>
      <c r="Y6" s="1710"/>
      <c r="Z6" s="1710"/>
    </row>
    <row r="7" spans="1:26" s="96" customFormat="1" ht="20.25" customHeight="1" x14ac:dyDescent="0.25">
      <c r="A7" s="111"/>
      <c r="B7" s="898">
        <v>1</v>
      </c>
      <c r="C7" s="899" t="s">
        <v>12</v>
      </c>
      <c r="D7" s="900" t="s">
        <v>902</v>
      </c>
      <c r="E7" s="901">
        <v>12.741</v>
      </c>
      <c r="F7" s="901" t="s">
        <v>902</v>
      </c>
      <c r="G7" s="902" t="s">
        <v>902</v>
      </c>
      <c r="H7" s="903" t="s">
        <v>902</v>
      </c>
      <c r="I7" s="901" t="s">
        <v>902</v>
      </c>
      <c r="J7" s="904" t="s">
        <v>902</v>
      </c>
      <c r="K7" s="901" t="s">
        <v>902</v>
      </c>
      <c r="L7" s="901">
        <v>12.741</v>
      </c>
      <c r="M7" s="901" t="s">
        <v>902</v>
      </c>
      <c r="N7" s="905" t="s">
        <v>902</v>
      </c>
      <c r="O7" s="906">
        <v>12.741</v>
      </c>
      <c r="P7" s="907"/>
      <c r="Q7" s="1716" t="s">
        <v>12</v>
      </c>
      <c r="R7" s="1733"/>
      <c r="S7" s="1733">
        <v>12.741</v>
      </c>
      <c r="T7" s="1733"/>
      <c r="U7" s="1733"/>
      <c r="V7" s="1733"/>
      <c r="W7" s="1733"/>
      <c r="X7" s="1733"/>
      <c r="Y7" s="1733">
        <v>12.741</v>
      </c>
      <c r="Z7" s="1710"/>
    </row>
    <row r="8" spans="1:26" s="96" customFormat="1" ht="20.25" customHeight="1" x14ac:dyDescent="0.25">
      <c r="A8" s="111"/>
      <c r="B8" s="908">
        <v>2</v>
      </c>
      <c r="C8" s="746" t="s">
        <v>14</v>
      </c>
      <c r="D8" s="909" t="s">
        <v>902</v>
      </c>
      <c r="E8" s="774">
        <v>16.059000000000001</v>
      </c>
      <c r="F8" s="774" t="s">
        <v>902</v>
      </c>
      <c r="G8" s="910" t="s">
        <v>902</v>
      </c>
      <c r="H8" s="911" t="s">
        <v>902</v>
      </c>
      <c r="I8" s="774" t="s">
        <v>902</v>
      </c>
      <c r="J8" s="912" t="s">
        <v>902</v>
      </c>
      <c r="K8" s="774" t="s">
        <v>902</v>
      </c>
      <c r="L8" s="774">
        <v>16.059000000000001</v>
      </c>
      <c r="M8" s="774" t="s">
        <v>902</v>
      </c>
      <c r="N8" s="913" t="s">
        <v>902</v>
      </c>
      <c r="O8" s="914">
        <v>16.059000000000001</v>
      </c>
      <c r="P8" s="907"/>
      <c r="Q8" s="1716" t="s">
        <v>14</v>
      </c>
      <c r="R8" s="1733"/>
      <c r="S8" s="1733">
        <v>16.059000000000001</v>
      </c>
      <c r="T8" s="1733"/>
      <c r="U8" s="1733"/>
      <c r="V8" s="1733"/>
      <c r="W8" s="1733"/>
      <c r="X8" s="1733"/>
      <c r="Y8" s="1733">
        <v>16.059000000000001</v>
      </c>
      <c r="Z8" s="1710"/>
    </row>
    <row r="9" spans="1:26" s="96" customFormat="1" ht="20.25" customHeight="1" x14ac:dyDescent="0.25">
      <c r="A9" s="111"/>
      <c r="B9" s="908">
        <v>3</v>
      </c>
      <c r="C9" s="746" t="s">
        <v>16</v>
      </c>
      <c r="D9" s="909">
        <v>19.628</v>
      </c>
      <c r="E9" s="774" t="s">
        <v>902</v>
      </c>
      <c r="F9" s="774" t="s">
        <v>902</v>
      </c>
      <c r="G9" s="910" t="s">
        <v>902</v>
      </c>
      <c r="H9" s="911" t="s">
        <v>902</v>
      </c>
      <c r="I9" s="774" t="s">
        <v>902</v>
      </c>
      <c r="J9" s="912" t="s">
        <v>902</v>
      </c>
      <c r="K9" s="774">
        <v>19.628</v>
      </c>
      <c r="L9" s="774" t="s">
        <v>902</v>
      </c>
      <c r="M9" s="774" t="s">
        <v>902</v>
      </c>
      <c r="N9" s="913" t="s">
        <v>902</v>
      </c>
      <c r="O9" s="914">
        <v>19.628</v>
      </c>
      <c r="P9" s="907"/>
      <c r="Q9" s="1716" t="s">
        <v>16</v>
      </c>
      <c r="R9" s="1733">
        <v>19.628</v>
      </c>
      <c r="S9" s="1733"/>
      <c r="T9" s="1733"/>
      <c r="U9" s="1733"/>
      <c r="V9" s="1733"/>
      <c r="W9" s="1733"/>
      <c r="X9" s="1733"/>
      <c r="Y9" s="1733">
        <v>19.628</v>
      </c>
      <c r="Z9" s="1710"/>
    </row>
    <row r="10" spans="1:26" s="96" customFormat="1" ht="20.25" customHeight="1" x14ac:dyDescent="0.25">
      <c r="A10" s="111"/>
      <c r="B10" s="908">
        <v>4</v>
      </c>
      <c r="C10" s="746" t="s">
        <v>18</v>
      </c>
      <c r="D10" s="909">
        <v>1.1499999999999999</v>
      </c>
      <c r="E10" s="774" t="s">
        <v>902</v>
      </c>
      <c r="F10" s="774" t="s">
        <v>902</v>
      </c>
      <c r="G10" s="910" t="s">
        <v>902</v>
      </c>
      <c r="H10" s="911" t="s">
        <v>902</v>
      </c>
      <c r="I10" s="774" t="s">
        <v>902</v>
      </c>
      <c r="J10" s="912" t="s">
        <v>902</v>
      </c>
      <c r="K10" s="774">
        <v>1.1499999999999999</v>
      </c>
      <c r="L10" s="774" t="s">
        <v>902</v>
      </c>
      <c r="M10" s="774" t="s">
        <v>902</v>
      </c>
      <c r="N10" s="913" t="s">
        <v>902</v>
      </c>
      <c r="O10" s="914">
        <v>1.1499999999999999</v>
      </c>
      <c r="P10" s="907"/>
      <c r="Q10" s="1716" t="s">
        <v>18</v>
      </c>
      <c r="R10" s="1733">
        <v>1.1499999999999999</v>
      </c>
      <c r="S10" s="1733"/>
      <c r="T10" s="1733"/>
      <c r="U10" s="1733"/>
      <c r="V10" s="1733"/>
      <c r="W10" s="1733"/>
      <c r="X10" s="1733"/>
      <c r="Y10" s="1733">
        <v>1.1499999999999999</v>
      </c>
      <c r="Z10" s="1710"/>
    </row>
    <row r="11" spans="1:26" s="96" customFormat="1" ht="20.25" customHeight="1" x14ac:dyDescent="0.25">
      <c r="A11" s="111"/>
      <c r="B11" s="908">
        <v>5</v>
      </c>
      <c r="C11" s="746" t="s">
        <v>20</v>
      </c>
      <c r="D11" s="909" t="s">
        <v>902</v>
      </c>
      <c r="E11" s="774">
        <v>14.910000000000002</v>
      </c>
      <c r="F11" s="774" t="s">
        <v>902</v>
      </c>
      <c r="G11" s="910" t="s">
        <v>902</v>
      </c>
      <c r="H11" s="911" t="s">
        <v>902</v>
      </c>
      <c r="I11" s="774" t="s">
        <v>902</v>
      </c>
      <c r="J11" s="912" t="s">
        <v>902</v>
      </c>
      <c r="K11" s="774" t="s">
        <v>902</v>
      </c>
      <c r="L11" s="774">
        <v>14.910000000000002</v>
      </c>
      <c r="M11" s="774" t="s">
        <v>902</v>
      </c>
      <c r="N11" s="913" t="s">
        <v>902</v>
      </c>
      <c r="O11" s="914">
        <v>14.910000000000002</v>
      </c>
      <c r="P11" s="907"/>
      <c r="Q11" s="1716" t="s">
        <v>20</v>
      </c>
      <c r="R11" s="1733"/>
      <c r="S11" s="1733">
        <v>14.910000000000002</v>
      </c>
      <c r="T11" s="1733"/>
      <c r="U11" s="1733"/>
      <c r="V11" s="1733"/>
      <c r="W11" s="1733"/>
      <c r="X11" s="1733"/>
      <c r="Y11" s="1733">
        <v>14.910000000000002</v>
      </c>
      <c r="Z11" s="1710"/>
    </row>
    <row r="12" spans="1:26" s="96" customFormat="1" ht="20.25" customHeight="1" x14ac:dyDescent="0.25">
      <c r="A12" s="111"/>
      <c r="B12" s="908">
        <v>6</v>
      </c>
      <c r="C12" s="746" t="s">
        <v>22</v>
      </c>
      <c r="D12" s="909">
        <v>19.400999999999986</v>
      </c>
      <c r="E12" s="774" t="s">
        <v>902</v>
      </c>
      <c r="F12" s="774" t="s">
        <v>902</v>
      </c>
      <c r="G12" s="910" t="s">
        <v>902</v>
      </c>
      <c r="H12" s="911" t="s">
        <v>902</v>
      </c>
      <c r="I12" s="774" t="s">
        <v>902</v>
      </c>
      <c r="J12" s="912" t="s">
        <v>902</v>
      </c>
      <c r="K12" s="774">
        <v>19.400999999999986</v>
      </c>
      <c r="L12" s="774" t="s">
        <v>902</v>
      </c>
      <c r="M12" s="774" t="s">
        <v>902</v>
      </c>
      <c r="N12" s="913" t="s">
        <v>902</v>
      </c>
      <c r="O12" s="914">
        <v>19.400999999999986</v>
      </c>
      <c r="P12" s="907"/>
      <c r="Q12" s="1716" t="s">
        <v>22</v>
      </c>
      <c r="R12" s="1733">
        <v>19.400999999999986</v>
      </c>
      <c r="S12" s="1733"/>
      <c r="T12" s="1733"/>
      <c r="U12" s="1733"/>
      <c r="V12" s="1733"/>
      <c r="W12" s="1733"/>
      <c r="X12" s="1733"/>
      <c r="Y12" s="1733">
        <v>19.400999999999986</v>
      </c>
      <c r="Z12" s="1710"/>
    </row>
    <row r="13" spans="1:26" s="96" customFormat="1" ht="20.25" customHeight="1" x14ac:dyDescent="0.25">
      <c r="A13" s="111"/>
      <c r="B13" s="908">
        <v>7</v>
      </c>
      <c r="C13" s="746" t="s">
        <v>24</v>
      </c>
      <c r="D13" s="909" t="s">
        <v>902</v>
      </c>
      <c r="E13" s="774" t="s">
        <v>902</v>
      </c>
      <c r="F13" s="774" t="s">
        <v>902</v>
      </c>
      <c r="G13" s="910" t="s">
        <v>902</v>
      </c>
      <c r="H13" s="911">
        <v>5.94</v>
      </c>
      <c r="I13" s="774" t="s">
        <v>902</v>
      </c>
      <c r="J13" s="912" t="s">
        <v>902</v>
      </c>
      <c r="K13" s="774">
        <v>5.94</v>
      </c>
      <c r="L13" s="774" t="s">
        <v>902</v>
      </c>
      <c r="M13" s="774" t="s">
        <v>902</v>
      </c>
      <c r="N13" s="913" t="s">
        <v>902</v>
      </c>
      <c r="O13" s="914">
        <v>5.94</v>
      </c>
      <c r="P13" s="907"/>
      <c r="Q13" s="1716" t="s">
        <v>24</v>
      </c>
      <c r="R13" s="1733"/>
      <c r="S13" s="1733"/>
      <c r="T13" s="1733"/>
      <c r="U13" s="1733"/>
      <c r="V13" s="1733">
        <v>5.94</v>
      </c>
      <c r="W13" s="1733"/>
      <c r="X13" s="1733"/>
      <c r="Y13" s="1733">
        <v>5.94</v>
      </c>
      <c r="Z13" s="1710"/>
    </row>
    <row r="14" spans="1:26" s="96" customFormat="1" ht="20.25" customHeight="1" x14ac:dyDescent="0.25">
      <c r="A14" s="111"/>
      <c r="B14" s="908">
        <v>8</v>
      </c>
      <c r="C14" s="746" t="s">
        <v>26</v>
      </c>
      <c r="D14" s="909">
        <v>2.516</v>
      </c>
      <c r="E14" s="774" t="s">
        <v>902</v>
      </c>
      <c r="F14" s="774" t="s">
        <v>902</v>
      </c>
      <c r="G14" s="910" t="s">
        <v>902</v>
      </c>
      <c r="H14" s="911" t="s">
        <v>902</v>
      </c>
      <c r="I14" s="774" t="s">
        <v>902</v>
      </c>
      <c r="J14" s="912" t="s">
        <v>902</v>
      </c>
      <c r="K14" s="774">
        <v>2.516</v>
      </c>
      <c r="L14" s="774" t="s">
        <v>902</v>
      </c>
      <c r="M14" s="774" t="s">
        <v>902</v>
      </c>
      <c r="N14" s="913" t="s">
        <v>902</v>
      </c>
      <c r="O14" s="914">
        <v>2.516</v>
      </c>
      <c r="P14" s="907"/>
      <c r="Q14" s="1716" t="s">
        <v>26</v>
      </c>
      <c r="R14" s="1733">
        <v>2.516</v>
      </c>
      <c r="S14" s="1733"/>
      <c r="T14" s="1733"/>
      <c r="U14" s="1733"/>
      <c r="V14" s="1733"/>
      <c r="W14" s="1733"/>
      <c r="X14" s="1733"/>
      <c r="Y14" s="1733">
        <v>2.516</v>
      </c>
      <c r="Z14" s="1710"/>
    </row>
    <row r="15" spans="1:26" s="96" customFormat="1" ht="20.25" customHeight="1" x14ac:dyDescent="0.25">
      <c r="A15" s="111"/>
      <c r="B15" s="908">
        <v>9</v>
      </c>
      <c r="C15" s="746" t="s">
        <v>28</v>
      </c>
      <c r="D15" s="909">
        <v>197.88500000000002</v>
      </c>
      <c r="E15" s="774" t="s">
        <v>902</v>
      </c>
      <c r="F15" s="774" t="s">
        <v>902</v>
      </c>
      <c r="G15" s="910" t="s">
        <v>902</v>
      </c>
      <c r="H15" s="911" t="s">
        <v>902</v>
      </c>
      <c r="I15" s="774" t="s">
        <v>902</v>
      </c>
      <c r="J15" s="912" t="s">
        <v>902</v>
      </c>
      <c r="K15" s="774">
        <v>197.88500000000002</v>
      </c>
      <c r="L15" s="774" t="s">
        <v>902</v>
      </c>
      <c r="M15" s="774" t="s">
        <v>902</v>
      </c>
      <c r="N15" s="913" t="s">
        <v>902</v>
      </c>
      <c r="O15" s="914">
        <v>197.88500000000002</v>
      </c>
      <c r="P15" s="907"/>
      <c r="Q15" s="1716" t="s">
        <v>28</v>
      </c>
      <c r="R15" s="1733">
        <v>197.88500000000002</v>
      </c>
      <c r="S15" s="1733"/>
      <c r="T15" s="1733"/>
      <c r="U15" s="1733"/>
      <c r="V15" s="1733"/>
      <c r="W15" s="1733"/>
      <c r="X15" s="1733"/>
      <c r="Y15" s="1733">
        <v>197.88500000000002</v>
      </c>
      <c r="Z15" s="1710"/>
    </row>
    <row r="16" spans="1:26" s="96" customFormat="1" ht="20.25" customHeight="1" x14ac:dyDescent="0.25">
      <c r="A16" s="111"/>
      <c r="B16" s="908">
        <v>10</v>
      </c>
      <c r="C16" s="746" t="s">
        <v>30</v>
      </c>
      <c r="D16" s="909" t="s">
        <v>902</v>
      </c>
      <c r="E16" s="774" t="s">
        <v>902</v>
      </c>
      <c r="F16" s="774" t="s">
        <v>902</v>
      </c>
      <c r="G16" s="910" t="s">
        <v>902</v>
      </c>
      <c r="H16" s="911">
        <v>0.32100000000000001</v>
      </c>
      <c r="I16" s="774" t="s">
        <v>902</v>
      </c>
      <c r="J16" s="912" t="s">
        <v>902</v>
      </c>
      <c r="K16" s="774">
        <v>0.32100000000000001</v>
      </c>
      <c r="L16" s="774" t="s">
        <v>902</v>
      </c>
      <c r="M16" s="774" t="s">
        <v>902</v>
      </c>
      <c r="N16" s="913" t="s">
        <v>902</v>
      </c>
      <c r="O16" s="914">
        <v>0.32100000000000001</v>
      </c>
      <c r="P16" s="907"/>
      <c r="Q16" s="1716" t="s">
        <v>30</v>
      </c>
      <c r="R16" s="1733"/>
      <c r="S16" s="1733"/>
      <c r="T16" s="1733"/>
      <c r="U16" s="1733"/>
      <c r="V16" s="1733">
        <v>0.32100000000000001</v>
      </c>
      <c r="W16" s="1733"/>
      <c r="X16" s="1733"/>
      <c r="Y16" s="1733">
        <v>0.32100000000000001</v>
      </c>
      <c r="Z16" s="1710"/>
    </row>
    <row r="17" spans="1:26" s="96" customFormat="1" ht="20.25" customHeight="1" x14ac:dyDescent="0.25">
      <c r="A17" s="111"/>
      <c r="B17" s="908">
        <v>11</v>
      </c>
      <c r="C17" s="746" t="s">
        <v>32</v>
      </c>
      <c r="D17" s="909">
        <v>219.99999999999991</v>
      </c>
      <c r="E17" s="774" t="s">
        <v>902</v>
      </c>
      <c r="F17" s="774" t="s">
        <v>902</v>
      </c>
      <c r="G17" s="910" t="s">
        <v>902</v>
      </c>
      <c r="H17" s="911" t="s">
        <v>902</v>
      </c>
      <c r="I17" s="774" t="s">
        <v>902</v>
      </c>
      <c r="J17" s="912" t="s">
        <v>902</v>
      </c>
      <c r="K17" s="774">
        <v>219.99999999999991</v>
      </c>
      <c r="L17" s="774" t="s">
        <v>902</v>
      </c>
      <c r="M17" s="774" t="s">
        <v>902</v>
      </c>
      <c r="N17" s="913" t="s">
        <v>902</v>
      </c>
      <c r="O17" s="914">
        <v>219.99999999999991</v>
      </c>
      <c r="P17" s="907"/>
      <c r="Q17" s="1716" t="s">
        <v>32</v>
      </c>
      <c r="R17" s="1733">
        <v>219.99999999999991</v>
      </c>
      <c r="S17" s="1733"/>
      <c r="T17" s="1733"/>
      <c r="U17" s="1733"/>
      <c r="V17" s="1733"/>
      <c r="W17" s="1733"/>
      <c r="X17" s="1733"/>
      <c r="Y17" s="1733">
        <v>219.99999999999991</v>
      </c>
      <c r="Z17" s="1710"/>
    </row>
    <row r="18" spans="1:26" s="96" customFormat="1" ht="20.25" customHeight="1" x14ac:dyDescent="0.25">
      <c r="A18" s="111"/>
      <c r="B18" s="908">
        <v>12</v>
      </c>
      <c r="C18" s="746" t="s">
        <v>34</v>
      </c>
      <c r="D18" s="909" t="s">
        <v>902</v>
      </c>
      <c r="E18" s="774" t="s">
        <v>902</v>
      </c>
      <c r="F18" s="774" t="s">
        <v>902</v>
      </c>
      <c r="G18" s="910" t="s">
        <v>902</v>
      </c>
      <c r="H18" s="911">
        <v>1.2</v>
      </c>
      <c r="I18" s="774" t="s">
        <v>902</v>
      </c>
      <c r="J18" s="912" t="s">
        <v>902</v>
      </c>
      <c r="K18" s="774">
        <v>1.2</v>
      </c>
      <c r="L18" s="774" t="s">
        <v>902</v>
      </c>
      <c r="M18" s="774" t="s">
        <v>902</v>
      </c>
      <c r="N18" s="913" t="s">
        <v>902</v>
      </c>
      <c r="O18" s="914">
        <v>1.2</v>
      </c>
      <c r="P18" s="907"/>
      <c r="Q18" s="1716" t="s">
        <v>34</v>
      </c>
      <c r="R18" s="1733"/>
      <c r="S18" s="1733"/>
      <c r="T18" s="1733"/>
      <c r="U18" s="1733"/>
      <c r="V18" s="1733">
        <v>1.2</v>
      </c>
      <c r="W18" s="1733"/>
      <c r="X18" s="1733"/>
      <c r="Y18" s="1733">
        <v>1.2</v>
      </c>
      <c r="Z18" s="1710"/>
    </row>
    <row r="19" spans="1:26" s="96" customFormat="1" ht="20.25" customHeight="1" x14ac:dyDescent="0.25">
      <c r="A19" s="111"/>
      <c r="B19" s="908">
        <v>13</v>
      </c>
      <c r="C19" s="746" t="s">
        <v>36</v>
      </c>
      <c r="D19" s="909">
        <v>1.1870000000000001</v>
      </c>
      <c r="E19" s="774" t="s">
        <v>902</v>
      </c>
      <c r="F19" s="774" t="s">
        <v>902</v>
      </c>
      <c r="G19" s="910" t="s">
        <v>902</v>
      </c>
      <c r="H19" s="911" t="s">
        <v>902</v>
      </c>
      <c r="I19" s="774" t="s">
        <v>902</v>
      </c>
      <c r="J19" s="912" t="s">
        <v>902</v>
      </c>
      <c r="K19" s="774">
        <v>1.1870000000000001</v>
      </c>
      <c r="L19" s="774" t="s">
        <v>902</v>
      </c>
      <c r="M19" s="774" t="s">
        <v>902</v>
      </c>
      <c r="N19" s="913" t="s">
        <v>902</v>
      </c>
      <c r="O19" s="914">
        <v>1.1870000000000001</v>
      </c>
      <c r="P19" s="907"/>
      <c r="Q19" s="1716" t="s">
        <v>36</v>
      </c>
      <c r="R19" s="1733">
        <v>1.1870000000000001</v>
      </c>
      <c r="S19" s="1733"/>
      <c r="T19" s="1733"/>
      <c r="U19" s="1733"/>
      <c r="V19" s="1733"/>
      <c r="W19" s="1733"/>
      <c r="X19" s="1733"/>
      <c r="Y19" s="1733">
        <v>1.1870000000000001</v>
      </c>
      <c r="Z19" s="1710"/>
    </row>
    <row r="20" spans="1:26" s="96" customFormat="1" ht="20.25" customHeight="1" x14ac:dyDescent="0.25">
      <c r="A20" s="111"/>
      <c r="B20" s="908">
        <v>14</v>
      </c>
      <c r="C20" s="746" t="s">
        <v>38</v>
      </c>
      <c r="D20" s="909">
        <v>0.59199999999999975</v>
      </c>
      <c r="E20" s="774" t="s">
        <v>902</v>
      </c>
      <c r="F20" s="774" t="s">
        <v>902</v>
      </c>
      <c r="G20" s="910" t="s">
        <v>902</v>
      </c>
      <c r="H20" s="911" t="s">
        <v>902</v>
      </c>
      <c r="I20" s="774" t="s">
        <v>902</v>
      </c>
      <c r="J20" s="912" t="s">
        <v>902</v>
      </c>
      <c r="K20" s="774">
        <v>0.59199999999999975</v>
      </c>
      <c r="L20" s="774" t="s">
        <v>902</v>
      </c>
      <c r="M20" s="774" t="s">
        <v>902</v>
      </c>
      <c r="N20" s="913" t="s">
        <v>902</v>
      </c>
      <c r="O20" s="914">
        <v>0.59199999999999975</v>
      </c>
      <c r="P20" s="907"/>
      <c r="Q20" s="1716" t="s">
        <v>38</v>
      </c>
      <c r="R20" s="1733">
        <v>0.59199999999999975</v>
      </c>
      <c r="S20" s="1733"/>
      <c r="T20" s="1733"/>
      <c r="U20" s="1733"/>
      <c r="V20" s="1733"/>
      <c r="W20" s="1733"/>
      <c r="X20" s="1733"/>
      <c r="Y20" s="1733">
        <v>0.59199999999999975</v>
      </c>
      <c r="Z20" s="1710"/>
    </row>
    <row r="21" spans="1:26" s="96" customFormat="1" ht="20.25" customHeight="1" x14ac:dyDescent="0.25">
      <c r="A21" s="111"/>
      <c r="B21" s="908">
        <v>15</v>
      </c>
      <c r="C21" s="746" t="s">
        <v>40</v>
      </c>
      <c r="D21" s="909">
        <v>1.79</v>
      </c>
      <c r="E21" s="774" t="s">
        <v>902</v>
      </c>
      <c r="F21" s="774" t="s">
        <v>902</v>
      </c>
      <c r="G21" s="910" t="s">
        <v>902</v>
      </c>
      <c r="H21" s="911" t="s">
        <v>902</v>
      </c>
      <c r="I21" s="774" t="s">
        <v>902</v>
      </c>
      <c r="J21" s="912" t="s">
        <v>902</v>
      </c>
      <c r="K21" s="774">
        <v>1.79</v>
      </c>
      <c r="L21" s="774" t="s">
        <v>902</v>
      </c>
      <c r="M21" s="774" t="s">
        <v>902</v>
      </c>
      <c r="N21" s="913" t="s">
        <v>902</v>
      </c>
      <c r="O21" s="914">
        <v>1.79</v>
      </c>
      <c r="P21" s="907"/>
      <c r="Q21" s="1716" t="s">
        <v>40</v>
      </c>
      <c r="R21" s="1733">
        <v>1.79</v>
      </c>
      <c r="S21" s="1733"/>
      <c r="T21" s="1733"/>
      <c r="U21" s="1733"/>
      <c r="V21" s="1733"/>
      <c r="W21" s="1733"/>
      <c r="X21" s="1733"/>
      <c r="Y21" s="1733">
        <v>1.79</v>
      </c>
      <c r="Z21" s="1710"/>
    </row>
    <row r="22" spans="1:26" s="96" customFormat="1" ht="20.25" customHeight="1" x14ac:dyDescent="0.25">
      <c r="A22" s="111"/>
      <c r="B22" s="908">
        <v>16</v>
      </c>
      <c r="C22" s="746" t="s">
        <v>42</v>
      </c>
      <c r="D22" s="909">
        <v>3.9100000000000024</v>
      </c>
      <c r="E22" s="774" t="s">
        <v>902</v>
      </c>
      <c r="F22" s="774" t="s">
        <v>902</v>
      </c>
      <c r="G22" s="910" t="s">
        <v>902</v>
      </c>
      <c r="H22" s="911" t="s">
        <v>902</v>
      </c>
      <c r="I22" s="774" t="s">
        <v>902</v>
      </c>
      <c r="J22" s="912" t="s">
        <v>902</v>
      </c>
      <c r="K22" s="774">
        <v>3.9100000000000024</v>
      </c>
      <c r="L22" s="774" t="s">
        <v>902</v>
      </c>
      <c r="M22" s="774" t="s">
        <v>902</v>
      </c>
      <c r="N22" s="913" t="s">
        <v>902</v>
      </c>
      <c r="O22" s="914">
        <v>3.9100000000000024</v>
      </c>
      <c r="P22" s="907"/>
      <c r="Q22" s="1716" t="s">
        <v>42</v>
      </c>
      <c r="R22" s="1733">
        <v>3.9100000000000024</v>
      </c>
      <c r="S22" s="1733"/>
      <c r="T22" s="1733"/>
      <c r="U22" s="1733"/>
      <c r="V22" s="1733"/>
      <c r="W22" s="1733"/>
      <c r="X22" s="1733"/>
      <c r="Y22" s="1733">
        <v>3.9100000000000024</v>
      </c>
      <c r="Z22" s="1710"/>
    </row>
    <row r="23" spans="1:26" s="96" customFormat="1" ht="20.25" customHeight="1" x14ac:dyDescent="0.25">
      <c r="A23" s="111"/>
      <c r="B23" s="908">
        <v>17</v>
      </c>
      <c r="C23" s="746" t="s">
        <v>44</v>
      </c>
      <c r="D23" s="909">
        <v>0.18499999999999997</v>
      </c>
      <c r="E23" s="774">
        <v>18.681999999999995</v>
      </c>
      <c r="F23" s="774" t="s">
        <v>902</v>
      </c>
      <c r="G23" s="910" t="s">
        <v>902</v>
      </c>
      <c r="H23" s="911" t="s">
        <v>902</v>
      </c>
      <c r="I23" s="774" t="s">
        <v>902</v>
      </c>
      <c r="J23" s="912" t="s">
        <v>902</v>
      </c>
      <c r="K23" s="774">
        <v>0.18499999999999997</v>
      </c>
      <c r="L23" s="774">
        <v>18.681999999999995</v>
      </c>
      <c r="M23" s="774" t="s">
        <v>902</v>
      </c>
      <c r="N23" s="913" t="s">
        <v>902</v>
      </c>
      <c r="O23" s="914">
        <v>18.866999999999994</v>
      </c>
      <c r="P23" s="907"/>
      <c r="Q23" s="1716" t="s">
        <v>44</v>
      </c>
      <c r="R23" s="1733">
        <v>0.18499999999999997</v>
      </c>
      <c r="S23" s="1733">
        <v>18.681999999999995</v>
      </c>
      <c r="T23" s="1733"/>
      <c r="U23" s="1733"/>
      <c r="V23" s="1733"/>
      <c r="W23" s="1733"/>
      <c r="X23" s="1733"/>
      <c r="Y23" s="1733">
        <v>18.866999999999994</v>
      </c>
      <c r="Z23" s="1710"/>
    </row>
    <row r="24" spans="1:26" s="96" customFormat="1" ht="20.25" customHeight="1" x14ac:dyDescent="0.25">
      <c r="A24" s="111"/>
      <c r="B24" s="908">
        <v>18</v>
      </c>
      <c r="C24" s="746" t="s">
        <v>46</v>
      </c>
      <c r="D24" s="909">
        <v>20.780000000000005</v>
      </c>
      <c r="E24" s="774">
        <v>21.250000000000007</v>
      </c>
      <c r="F24" s="774" t="s">
        <v>902</v>
      </c>
      <c r="G24" s="910" t="s">
        <v>902</v>
      </c>
      <c r="H24" s="911">
        <v>4.8000000000000025</v>
      </c>
      <c r="I24" s="774">
        <v>75.97699999999999</v>
      </c>
      <c r="J24" s="912" t="s">
        <v>902</v>
      </c>
      <c r="K24" s="774">
        <v>25.580000000000005</v>
      </c>
      <c r="L24" s="774">
        <v>97.227000000000004</v>
      </c>
      <c r="M24" s="774" t="s">
        <v>902</v>
      </c>
      <c r="N24" s="913" t="s">
        <v>902</v>
      </c>
      <c r="O24" s="914">
        <v>122.80700000000002</v>
      </c>
      <c r="P24" s="907"/>
      <c r="Q24" s="1716" t="s">
        <v>46</v>
      </c>
      <c r="R24" s="1733">
        <v>20.780000000000005</v>
      </c>
      <c r="S24" s="1733">
        <v>21.250000000000007</v>
      </c>
      <c r="T24" s="1733"/>
      <c r="U24" s="1733"/>
      <c r="V24" s="1733">
        <v>4.8000000000000025</v>
      </c>
      <c r="W24" s="1733">
        <v>75.97699999999999</v>
      </c>
      <c r="X24" s="1733"/>
      <c r="Y24" s="1733">
        <v>122.80700000000002</v>
      </c>
      <c r="Z24" s="1710"/>
    </row>
    <row r="25" spans="1:26" s="96" customFormat="1" ht="20.25" customHeight="1" x14ac:dyDescent="0.25">
      <c r="A25" s="111"/>
      <c r="B25" s="908">
        <v>19</v>
      </c>
      <c r="C25" s="746" t="s">
        <v>48</v>
      </c>
      <c r="D25" s="909">
        <v>3.6900000000000008</v>
      </c>
      <c r="E25" s="774" t="s">
        <v>902</v>
      </c>
      <c r="F25" s="774" t="s">
        <v>902</v>
      </c>
      <c r="G25" s="910" t="s">
        <v>902</v>
      </c>
      <c r="H25" s="911" t="s">
        <v>902</v>
      </c>
      <c r="I25" s="774" t="s">
        <v>902</v>
      </c>
      <c r="J25" s="912" t="s">
        <v>902</v>
      </c>
      <c r="K25" s="774">
        <v>3.6900000000000008</v>
      </c>
      <c r="L25" s="774" t="s">
        <v>902</v>
      </c>
      <c r="M25" s="774" t="s">
        <v>902</v>
      </c>
      <c r="N25" s="913" t="s">
        <v>902</v>
      </c>
      <c r="O25" s="914">
        <v>3.6900000000000008</v>
      </c>
      <c r="P25" s="907"/>
      <c r="Q25" s="1716" t="s">
        <v>48</v>
      </c>
      <c r="R25" s="1733">
        <v>3.6900000000000008</v>
      </c>
      <c r="S25" s="1733"/>
      <c r="T25" s="1733"/>
      <c r="U25" s="1733"/>
      <c r="V25" s="1733"/>
      <c r="W25" s="1733"/>
      <c r="X25" s="1733"/>
      <c r="Y25" s="1733">
        <v>3.6900000000000008</v>
      </c>
      <c r="Z25" s="1710"/>
    </row>
    <row r="26" spans="1:26" s="96" customFormat="1" ht="20.25" customHeight="1" x14ac:dyDescent="0.25">
      <c r="A26" s="111"/>
      <c r="B26" s="908">
        <v>20</v>
      </c>
      <c r="C26" s="746" t="s">
        <v>50</v>
      </c>
      <c r="D26" s="909">
        <v>9.4840000000000053</v>
      </c>
      <c r="E26" s="774">
        <v>1.25</v>
      </c>
      <c r="F26" s="774" t="s">
        <v>902</v>
      </c>
      <c r="G26" s="910" t="s">
        <v>902</v>
      </c>
      <c r="H26" s="911" t="s">
        <v>902</v>
      </c>
      <c r="I26" s="774" t="s">
        <v>902</v>
      </c>
      <c r="J26" s="912" t="s">
        <v>902</v>
      </c>
      <c r="K26" s="774">
        <v>9.4840000000000053</v>
      </c>
      <c r="L26" s="774">
        <v>1.25</v>
      </c>
      <c r="M26" s="774" t="s">
        <v>902</v>
      </c>
      <c r="N26" s="913" t="s">
        <v>902</v>
      </c>
      <c r="O26" s="914">
        <v>10.734000000000005</v>
      </c>
      <c r="P26" s="907"/>
      <c r="Q26" s="1716" t="s">
        <v>50</v>
      </c>
      <c r="R26" s="1733">
        <v>9.4840000000000053</v>
      </c>
      <c r="S26" s="1733">
        <v>1.25</v>
      </c>
      <c r="T26" s="1733"/>
      <c r="U26" s="1733"/>
      <c r="V26" s="1733"/>
      <c r="W26" s="1733"/>
      <c r="X26" s="1733"/>
      <c r="Y26" s="1733">
        <v>10.734000000000005</v>
      </c>
      <c r="Z26" s="1710"/>
    </row>
    <row r="27" spans="1:26" s="96" customFormat="1" ht="20.25" customHeight="1" x14ac:dyDescent="0.25">
      <c r="A27" s="111"/>
      <c r="B27" s="908">
        <v>21</v>
      </c>
      <c r="C27" s="746" t="s">
        <v>52</v>
      </c>
      <c r="D27" s="909" t="s">
        <v>902</v>
      </c>
      <c r="E27" s="774" t="s">
        <v>902</v>
      </c>
      <c r="F27" s="774" t="s">
        <v>902</v>
      </c>
      <c r="G27" s="910" t="s">
        <v>902</v>
      </c>
      <c r="H27" s="911">
        <v>0.83000000000000018</v>
      </c>
      <c r="I27" s="774">
        <v>2.1999999999999997</v>
      </c>
      <c r="J27" s="912" t="s">
        <v>902</v>
      </c>
      <c r="K27" s="774">
        <v>0.83000000000000018</v>
      </c>
      <c r="L27" s="774">
        <v>2.1999999999999997</v>
      </c>
      <c r="M27" s="774" t="s">
        <v>902</v>
      </c>
      <c r="N27" s="913" t="s">
        <v>902</v>
      </c>
      <c r="O27" s="914">
        <v>3.03</v>
      </c>
      <c r="P27" s="907"/>
      <c r="Q27" s="1716" t="s">
        <v>52</v>
      </c>
      <c r="R27" s="1733"/>
      <c r="S27" s="1733">
        <v>0</v>
      </c>
      <c r="T27" s="1733"/>
      <c r="U27" s="1733"/>
      <c r="V27" s="1733">
        <v>0.83000000000000018</v>
      </c>
      <c r="W27" s="1733">
        <v>2.1999999999999997</v>
      </c>
      <c r="X27" s="1733"/>
      <c r="Y27" s="1733">
        <v>3.03</v>
      </c>
      <c r="Z27" s="1710"/>
    </row>
    <row r="28" spans="1:26" s="96" customFormat="1" ht="20.25" customHeight="1" x14ac:dyDescent="0.25">
      <c r="A28" s="111"/>
      <c r="B28" s="908">
        <v>22</v>
      </c>
      <c r="C28" s="746" t="s">
        <v>54</v>
      </c>
      <c r="D28" s="909">
        <v>6.75</v>
      </c>
      <c r="E28" s="774" t="s">
        <v>902</v>
      </c>
      <c r="F28" s="774" t="s">
        <v>902</v>
      </c>
      <c r="G28" s="910" t="s">
        <v>902</v>
      </c>
      <c r="H28" s="911" t="s">
        <v>902</v>
      </c>
      <c r="I28" s="774" t="s">
        <v>902</v>
      </c>
      <c r="J28" s="912" t="s">
        <v>902</v>
      </c>
      <c r="K28" s="774">
        <v>6.75</v>
      </c>
      <c r="L28" s="774" t="s">
        <v>902</v>
      </c>
      <c r="M28" s="774" t="s">
        <v>902</v>
      </c>
      <c r="N28" s="913" t="s">
        <v>902</v>
      </c>
      <c r="O28" s="914">
        <v>6.75</v>
      </c>
      <c r="P28" s="907"/>
      <c r="Q28" s="1716" t="s">
        <v>54</v>
      </c>
      <c r="R28" s="1733">
        <v>6.75</v>
      </c>
      <c r="S28" s="1733"/>
      <c r="T28" s="1733"/>
      <c r="U28" s="1733"/>
      <c r="V28" s="1733"/>
      <c r="W28" s="1733"/>
      <c r="X28" s="1733"/>
      <c r="Y28" s="1733">
        <v>6.75</v>
      </c>
      <c r="Z28" s="1710"/>
    </row>
    <row r="29" spans="1:26" s="96" customFormat="1" ht="20.25" customHeight="1" x14ac:dyDescent="0.25">
      <c r="A29" s="111"/>
      <c r="B29" s="908">
        <v>23</v>
      </c>
      <c r="C29" s="746" t="s">
        <v>56</v>
      </c>
      <c r="D29" s="909">
        <v>19.334000000000007</v>
      </c>
      <c r="E29" s="774">
        <v>3.3499999999999974</v>
      </c>
      <c r="F29" s="774" t="s">
        <v>902</v>
      </c>
      <c r="G29" s="910" t="s">
        <v>902</v>
      </c>
      <c r="H29" s="911" t="s">
        <v>902</v>
      </c>
      <c r="I29" s="774" t="s">
        <v>902</v>
      </c>
      <c r="J29" s="912" t="s">
        <v>902</v>
      </c>
      <c r="K29" s="774">
        <v>19.334000000000007</v>
      </c>
      <c r="L29" s="774">
        <v>3.3499999999999974</v>
      </c>
      <c r="M29" s="774" t="s">
        <v>902</v>
      </c>
      <c r="N29" s="913" t="s">
        <v>902</v>
      </c>
      <c r="O29" s="914">
        <v>22.684000000000005</v>
      </c>
      <c r="P29" s="907"/>
      <c r="Q29" s="1716" t="s">
        <v>56</v>
      </c>
      <c r="R29" s="1733">
        <v>19.334000000000007</v>
      </c>
      <c r="S29" s="1733">
        <v>3.3499999999999974</v>
      </c>
      <c r="T29" s="1733"/>
      <c r="U29" s="1733"/>
      <c r="V29" s="1733">
        <v>0</v>
      </c>
      <c r="W29" s="1733"/>
      <c r="X29" s="1733"/>
      <c r="Y29" s="1733">
        <v>22.684000000000005</v>
      </c>
      <c r="Z29" s="1710"/>
    </row>
    <row r="30" spans="1:26" s="96" customFormat="1" ht="20.25" customHeight="1" x14ac:dyDescent="0.25">
      <c r="A30" s="111"/>
      <c r="B30" s="908">
        <v>24</v>
      </c>
      <c r="C30" s="746" t="s">
        <v>58</v>
      </c>
      <c r="D30" s="909">
        <v>2.129999999999999</v>
      </c>
      <c r="E30" s="774">
        <v>32.839000000000034</v>
      </c>
      <c r="F30" s="774" t="s">
        <v>902</v>
      </c>
      <c r="G30" s="910" t="s">
        <v>902</v>
      </c>
      <c r="H30" s="911" t="s">
        <v>902</v>
      </c>
      <c r="I30" s="774" t="s">
        <v>902</v>
      </c>
      <c r="J30" s="912" t="s">
        <v>902</v>
      </c>
      <c r="K30" s="774">
        <v>2.129999999999999</v>
      </c>
      <c r="L30" s="774">
        <v>32.839000000000034</v>
      </c>
      <c r="M30" s="774" t="s">
        <v>902</v>
      </c>
      <c r="N30" s="913" t="s">
        <v>902</v>
      </c>
      <c r="O30" s="914">
        <v>34.969000000000037</v>
      </c>
      <c r="P30" s="907"/>
      <c r="Q30" s="1716" t="s">
        <v>58</v>
      </c>
      <c r="R30" s="1733">
        <v>2.129999999999999</v>
      </c>
      <c r="S30" s="1733">
        <v>32.839000000000034</v>
      </c>
      <c r="T30" s="1733"/>
      <c r="U30" s="1733"/>
      <c r="V30" s="1733"/>
      <c r="W30" s="1733"/>
      <c r="X30" s="1733"/>
      <c r="Y30" s="1733">
        <v>34.969000000000037</v>
      </c>
      <c r="Z30" s="1710"/>
    </row>
    <row r="31" spans="1:26" s="96" customFormat="1" ht="20.25" customHeight="1" x14ac:dyDescent="0.25">
      <c r="A31" s="111"/>
      <c r="B31" s="908">
        <v>25</v>
      </c>
      <c r="C31" s="746" t="s">
        <v>60</v>
      </c>
      <c r="D31" s="909">
        <v>4.0400000000000027</v>
      </c>
      <c r="E31" s="774">
        <v>3.0599999999999992</v>
      </c>
      <c r="F31" s="774" t="s">
        <v>902</v>
      </c>
      <c r="G31" s="910" t="s">
        <v>902</v>
      </c>
      <c r="H31" s="911" t="s">
        <v>902</v>
      </c>
      <c r="I31" s="774" t="s">
        <v>902</v>
      </c>
      <c r="J31" s="912" t="s">
        <v>902</v>
      </c>
      <c r="K31" s="774">
        <v>4.0400000000000027</v>
      </c>
      <c r="L31" s="774">
        <v>3.0599999999999992</v>
      </c>
      <c r="M31" s="774" t="s">
        <v>902</v>
      </c>
      <c r="N31" s="913" t="s">
        <v>902</v>
      </c>
      <c r="O31" s="914">
        <v>7.1000000000000014</v>
      </c>
      <c r="P31" s="907"/>
      <c r="Q31" s="1716" t="s">
        <v>60</v>
      </c>
      <c r="R31" s="1733">
        <v>4.0400000000000027</v>
      </c>
      <c r="S31" s="1733">
        <v>3.0599999999999992</v>
      </c>
      <c r="T31" s="1733"/>
      <c r="U31" s="1733"/>
      <c r="V31" s="1733"/>
      <c r="W31" s="1733"/>
      <c r="X31" s="1733"/>
      <c r="Y31" s="1733">
        <v>7.1000000000000014</v>
      </c>
      <c r="Z31" s="1710"/>
    </row>
    <row r="32" spans="1:26" s="96" customFormat="1" ht="20.25" customHeight="1" x14ac:dyDescent="0.25">
      <c r="A32" s="111"/>
      <c r="B32" s="908">
        <v>26</v>
      </c>
      <c r="C32" s="746" t="s">
        <v>62</v>
      </c>
      <c r="D32" s="909">
        <v>898.15000000000146</v>
      </c>
      <c r="E32" s="774">
        <v>17.552999999999997</v>
      </c>
      <c r="F32" s="774" t="s">
        <v>902</v>
      </c>
      <c r="G32" s="910" t="s">
        <v>902</v>
      </c>
      <c r="H32" s="911" t="s">
        <v>902</v>
      </c>
      <c r="I32" s="774" t="s">
        <v>902</v>
      </c>
      <c r="J32" s="912" t="s">
        <v>902</v>
      </c>
      <c r="K32" s="774">
        <v>898.15000000000146</v>
      </c>
      <c r="L32" s="774">
        <v>17.552999999999997</v>
      </c>
      <c r="M32" s="774" t="s">
        <v>902</v>
      </c>
      <c r="N32" s="913" t="s">
        <v>902</v>
      </c>
      <c r="O32" s="914">
        <v>915.70300000000145</v>
      </c>
      <c r="P32" s="907"/>
      <c r="Q32" s="1716" t="s">
        <v>62</v>
      </c>
      <c r="R32" s="1733">
        <v>898.15000000000146</v>
      </c>
      <c r="S32" s="1733">
        <v>17.552999999999997</v>
      </c>
      <c r="T32" s="1733"/>
      <c r="U32" s="1733"/>
      <c r="V32" s="1733"/>
      <c r="W32" s="1733"/>
      <c r="X32" s="1733"/>
      <c r="Y32" s="1733">
        <v>915.70300000000145</v>
      </c>
      <c r="Z32" s="1710"/>
    </row>
    <row r="33" spans="1:26" s="917" customFormat="1" ht="20.25" customHeight="1" x14ac:dyDescent="0.25">
      <c r="A33" s="915"/>
      <c r="B33" s="908">
        <v>27</v>
      </c>
      <c r="C33" s="746" t="s">
        <v>64</v>
      </c>
      <c r="D33" s="909">
        <v>175.75900000000016</v>
      </c>
      <c r="E33" s="774">
        <v>131.97000000000008</v>
      </c>
      <c r="F33" s="774" t="s">
        <v>902</v>
      </c>
      <c r="G33" s="910" t="s">
        <v>902</v>
      </c>
      <c r="H33" s="911" t="s">
        <v>902</v>
      </c>
      <c r="I33" s="774" t="s">
        <v>902</v>
      </c>
      <c r="J33" s="912" t="s">
        <v>902</v>
      </c>
      <c r="K33" s="774">
        <v>175.75900000000016</v>
      </c>
      <c r="L33" s="774">
        <v>131.97000000000008</v>
      </c>
      <c r="M33" s="774" t="s">
        <v>902</v>
      </c>
      <c r="N33" s="913" t="s">
        <v>902</v>
      </c>
      <c r="O33" s="914">
        <v>307.72900000000027</v>
      </c>
      <c r="P33" s="916"/>
      <c r="Q33" s="1716" t="s">
        <v>64</v>
      </c>
      <c r="R33" s="1733">
        <v>175.75900000000016</v>
      </c>
      <c r="S33" s="1733">
        <v>131.97000000000008</v>
      </c>
      <c r="T33" s="1733"/>
      <c r="U33" s="1733"/>
      <c r="V33" s="1733"/>
      <c r="W33" s="1733"/>
      <c r="X33" s="1733"/>
      <c r="Y33" s="1733">
        <v>307.72900000000027</v>
      </c>
      <c r="Z33" s="1710"/>
    </row>
    <row r="34" spans="1:26" s="96" customFormat="1" ht="20.25" customHeight="1" x14ac:dyDescent="0.25">
      <c r="A34" s="111"/>
      <c r="B34" s="908">
        <v>28</v>
      </c>
      <c r="C34" s="746" t="s">
        <v>66</v>
      </c>
      <c r="D34" s="909">
        <v>33.993000000000009</v>
      </c>
      <c r="E34" s="774">
        <v>22.923000000000009</v>
      </c>
      <c r="F34" s="774" t="s">
        <v>902</v>
      </c>
      <c r="G34" s="910" t="s">
        <v>902</v>
      </c>
      <c r="H34" s="911" t="s">
        <v>902</v>
      </c>
      <c r="I34" s="774" t="s">
        <v>902</v>
      </c>
      <c r="J34" s="912" t="s">
        <v>902</v>
      </c>
      <c r="K34" s="774">
        <v>33.993000000000009</v>
      </c>
      <c r="L34" s="774">
        <v>22.923000000000009</v>
      </c>
      <c r="M34" s="774" t="s">
        <v>902</v>
      </c>
      <c r="N34" s="913" t="s">
        <v>902</v>
      </c>
      <c r="O34" s="914">
        <v>56.916000000000018</v>
      </c>
      <c r="P34" s="907"/>
      <c r="Q34" s="1716" t="s">
        <v>66</v>
      </c>
      <c r="R34" s="1733">
        <v>33.993000000000009</v>
      </c>
      <c r="S34" s="1733">
        <v>22.923000000000009</v>
      </c>
      <c r="T34" s="1733"/>
      <c r="U34" s="1733"/>
      <c r="V34" s="1733"/>
      <c r="W34" s="1733"/>
      <c r="X34" s="1733"/>
      <c r="Y34" s="1733">
        <v>56.916000000000018</v>
      </c>
      <c r="Z34" s="1710"/>
    </row>
    <row r="35" spans="1:26" s="96" customFormat="1" ht="20.25" customHeight="1" x14ac:dyDescent="0.25">
      <c r="A35" s="111"/>
      <c r="B35" s="908">
        <v>29</v>
      </c>
      <c r="C35" s="746" t="s">
        <v>68</v>
      </c>
      <c r="D35" s="909">
        <v>0.50800000000000001</v>
      </c>
      <c r="E35" s="774" t="s">
        <v>902</v>
      </c>
      <c r="F35" s="774" t="s">
        <v>902</v>
      </c>
      <c r="G35" s="910" t="s">
        <v>902</v>
      </c>
      <c r="H35" s="911" t="s">
        <v>902</v>
      </c>
      <c r="I35" s="774" t="s">
        <v>902</v>
      </c>
      <c r="J35" s="912" t="s">
        <v>902</v>
      </c>
      <c r="K35" s="774">
        <v>0.50800000000000001</v>
      </c>
      <c r="L35" s="774" t="s">
        <v>902</v>
      </c>
      <c r="M35" s="774" t="s">
        <v>902</v>
      </c>
      <c r="N35" s="913" t="s">
        <v>902</v>
      </c>
      <c r="O35" s="914">
        <v>0.50800000000000001</v>
      </c>
      <c r="P35" s="907"/>
      <c r="Q35" s="1716" t="s">
        <v>68</v>
      </c>
      <c r="R35" s="1733">
        <v>0.50800000000000001</v>
      </c>
      <c r="S35" s="1733"/>
      <c r="T35" s="1733"/>
      <c r="U35" s="1733"/>
      <c r="V35" s="1733"/>
      <c r="W35" s="1733"/>
      <c r="X35" s="1733"/>
      <c r="Y35" s="1733">
        <v>0.50800000000000001</v>
      </c>
      <c r="Z35" s="1710"/>
    </row>
    <row r="36" spans="1:26" s="96" customFormat="1" ht="20.25" customHeight="1" x14ac:dyDescent="0.25">
      <c r="A36" s="111"/>
      <c r="B36" s="908">
        <v>30</v>
      </c>
      <c r="C36" s="746" t="s">
        <v>70</v>
      </c>
      <c r="D36" s="909">
        <v>5</v>
      </c>
      <c r="E36" s="774" t="s">
        <v>902</v>
      </c>
      <c r="F36" s="774" t="s">
        <v>902</v>
      </c>
      <c r="G36" s="910" t="s">
        <v>902</v>
      </c>
      <c r="H36" s="911" t="s">
        <v>902</v>
      </c>
      <c r="I36" s="774" t="s">
        <v>902</v>
      </c>
      <c r="J36" s="912" t="s">
        <v>902</v>
      </c>
      <c r="K36" s="774">
        <v>5</v>
      </c>
      <c r="L36" s="774" t="s">
        <v>902</v>
      </c>
      <c r="M36" s="774" t="s">
        <v>902</v>
      </c>
      <c r="N36" s="913" t="s">
        <v>902</v>
      </c>
      <c r="O36" s="914">
        <v>5</v>
      </c>
      <c r="P36" s="907"/>
      <c r="Q36" s="1716" t="s">
        <v>70</v>
      </c>
      <c r="R36" s="1733">
        <v>5</v>
      </c>
      <c r="S36" s="1733"/>
      <c r="T36" s="1733"/>
      <c r="U36" s="1733"/>
      <c r="V36" s="1733"/>
      <c r="W36" s="1733"/>
      <c r="X36" s="1733"/>
      <c r="Y36" s="1733">
        <v>5</v>
      </c>
      <c r="Z36" s="1710"/>
    </row>
    <row r="37" spans="1:26" s="96" customFormat="1" ht="20.25" customHeight="1" x14ac:dyDescent="0.25">
      <c r="A37" s="111"/>
      <c r="B37" s="908">
        <v>31</v>
      </c>
      <c r="C37" s="746" t="s">
        <v>72</v>
      </c>
      <c r="D37" s="909">
        <v>39.886000000000017</v>
      </c>
      <c r="E37" s="774" t="s">
        <v>902</v>
      </c>
      <c r="F37" s="774" t="s">
        <v>902</v>
      </c>
      <c r="G37" s="910" t="s">
        <v>902</v>
      </c>
      <c r="H37" s="911" t="s">
        <v>902</v>
      </c>
      <c r="I37" s="774" t="s">
        <v>902</v>
      </c>
      <c r="J37" s="912" t="s">
        <v>902</v>
      </c>
      <c r="K37" s="774">
        <v>39.886000000000017</v>
      </c>
      <c r="L37" s="774" t="s">
        <v>902</v>
      </c>
      <c r="M37" s="774" t="s">
        <v>902</v>
      </c>
      <c r="N37" s="913" t="s">
        <v>902</v>
      </c>
      <c r="O37" s="914">
        <v>39.886000000000017</v>
      </c>
      <c r="P37" s="907"/>
      <c r="Q37" s="1716" t="s">
        <v>72</v>
      </c>
      <c r="R37" s="1733">
        <v>39.886000000000017</v>
      </c>
      <c r="S37" s="1733"/>
      <c r="T37" s="1733"/>
      <c r="U37" s="1733"/>
      <c r="V37" s="1733"/>
      <c r="W37" s="1733"/>
      <c r="X37" s="1733"/>
      <c r="Y37" s="1733">
        <v>39.886000000000017</v>
      </c>
      <c r="Z37" s="1710"/>
    </row>
    <row r="38" spans="1:26" s="96" customFormat="1" ht="20.25" customHeight="1" x14ac:dyDescent="0.25">
      <c r="A38" s="111"/>
      <c r="B38" s="908">
        <v>32</v>
      </c>
      <c r="C38" s="746" t="s">
        <v>74</v>
      </c>
      <c r="D38" s="909">
        <v>189.28999999999994</v>
      </c>
      <c r="E38" s="774">
        <v>11.450000000000006</v>
      </c>
      <c r="F38" s="774" t="s">
        <v>902</v>
      </c>
      <c r="G38" s="910" t="s">
        <v>902</v>
      </c>
      <c r="H38" s="911" t="s">
        <v>902</v>
      </c>
      <c r="I38" s="774" t="s">
        <v>902</v>
      </c>
      <c r="J38" s="912" t="s">
        <v>902</v>
      </c>
      <c r="K38" s="774">
        <v>189.28999999999994</v>
      </c>
      <c r="L38" s="774">
        <v>11.450000000000006</v>
      </c>
      <c r="M38" s="774" t="s">
        <v>902</v>
      </c>
      <c r="N38" s="913" t="s">
        <v>902</v>
      </c>
      <c r="O38" s="914">
        <v>200.73999999999995</v>
      </c>
      <c r="P38" s="907"/>
      <c r="Q38" s="1716" t="s">
        <v>74</v>
      </c>
      <c r="R38" s="1733">
        <v>189.28999999999994</v>
      </c>
      <c r="S38" s="1733">
        <v>11.450000000000006</v>
      </c>
      <c r="T38" s="1733"/>
      <c r="U38" s="1733"/>
      <c r="V38" s="1733"/>
      <c r="W38" s="1733"/>
      <c r="X38" s="1733"/>
      <c r="Y38" s="1733">
        <v>200.73999999999995</v>
      </c>
      <c r="Z38" s="1710"/>
    </row>
    <row r="39" spans="1:26" s="96" customFormat="1" ht="20.25" customHeight="1" x14ac:dyDescent="0.25">
      <c r="A39" s="111"/>
      <c r="B39" s="908">
        <v>33</v>
      </c>
      <c r="C39" s="746" t="s">
        <v>76</v>
      </c>
      <c r="D39" s="909" t="s">
        <v>902</v>
      </c>
      <c r="E39" s="774" t="s">
        <v>902</v>
      </c>
      <c r="F39" s="774" t="s">
        <v>902</v>
      </c>
      <c r="G39" s="910" t="s">
        <v>902</v>
      </c>
      <c r="H39" s="911" t="s">
        <v>902</v>
      </c>
      <c r="I39" s="774" t="s">
        <v>902</v>
      </c>
      <c r="J39" s="912" t="s">
        <v>902</v>
      </c>
      <c r="K39" s="774" t="s">
        <v>902</v>
      </c>
      <c r="L39" s="774" t="s">
        <v>902</v>
      </c>
      <c r="M39" s="774" t="s">
        <v>902</v>
      </c>
      <c r="N39" s="913" t="s">
        <v>902</v>
      </c>
      <c r="O39" s="914">
        <v>0</v>
      </c>
      <c r="P39" s="907"/>
      <c r="Q39" s="1716" t="s">
        <v>76</v>
      </c>
      <c r="R39" s="1733">
        <v>0</v>
      </c>
      <c r="S39" s="1733"/>
      <c r="T39" s="1733"/>
      <c r="U39" s="1733"/>
      <c r="V39" s="1733"/>
      <c r="W39" s="1733"/>
      <c r="X39" s="1733"/>
      <c r="Y39" s="1733">
        <v>0</v>
      </c>
      <c r="Z39" s="1710"/>
    </row>
    <row r="40" spans="1:26" s="96" customFormat="1" ht="20.25" customHeight="1" x14ac:dyDescent="0.25">
      <c r="A40" s="111"/>
      <c r="B40" s="908">
        <v>34</v>
      </c>
      <c r="C40" s="746" t="s">
        <v>78</v>
      </c>
      <c r="D40" s="909">
        <v>115.71700000000001</v>
      </c>
      <c r="E40" s="774" t="s">
        <v>902</v>
      </c>
      <c r="F40" s="774" t="s">
        <v>902</v>
      </c>
      <c r="G40" s="910" t="s">
        <v>902</v>
      </c>
      <c r="H40" s="911" t="s">
        <v>902</v>
      </c>
      <c r="I40" s="774" t="s">
        <v>902</v>
      </c>
      <c r="J40" s="912" t="s">
        <v>902</v>
      </c>
      <c r="K40" s="774">
        <v>115.71700000000001</v>
      </c>
      <c r="L40" s="774" t="s">
        <v>902</v>
      </c>
      <c r="M40" s="774" t="s">
        <v>902</v>
      </c>
      <c r="N40" s="913" t="s">
        <v>902</v>
      </c>
      <c r="O40" s="914">
        <v>115.71700000000001</v>
      </c>
      <c r="P40" s="907"/>
      <c r="Q40" s="1716" t="s">
        <v>78</v>
      </c>
      <c r="R40" s="1733">
        <v>115.71700000000001</v>
      </c>
      <c r="S40" s="1733">
        <v>0</v>
      </c>
      <c r="T40" s="1733"/>
      <c r="U40" s="1733"/>
      <c r="V40" s="1733"/>
      <c r="W40" s="1733"/>
      <c r="X40" s="1733"/>
      <c r="Y40" s="1733">
        <v>115.71700000000001</v>
      </c>
      <c r="Z40" s="1710"/>
    </row>
    <row r="41" spans="1:26" s="96" customFormat="1" ht="20.25" customHeight="1" x14ac:dyDescent="0.25">
      <c r="A41" s="111"/>
      <c r="B41" s="908">
        <v>35</v>
      </c>
      <c r="C41" s="746" t="s">
        <v>80</v>
      </c>
      <c r="D41" s="909">
        <v>19.949000000000002</v>
      </c>
      <c r="E41" s="774" t="s">
        <v>902</v>
      </c>
      <c r="F41" s="774" t="s">
        <v>902</v>
      </c>
      <c r="G41" s="910" t="s">
        <v>902</v>
      </c>
      <c r="H41" s="911" t="s">
        <v>902</v>
      </c>
      <c r="I41" s="774" t="s">
        <v>902</v>
      </c>
      <c r="J41" s="912" t="s">
        <v>902</v>
      </c>
      <c r="K41" s="774">
        <v>19.949000000000002</v>
      </c>
      <c r="L41" s="774" t="s">
        <v>902</v>
      </c>
      <c r="M41" s="774" t="s">
        <v>902</v>
      </c>
      <c r="N41" s="913" t="s">
        <v>902</v>
      </c>
      <c r="O41" s="914">
        <v>19.949000000000002</v>
      </c>
      <c r="P41" s="907"/>
      <c r="Q41" s="1716" t="s">
        <v>80</v>
      </c>
      <c r="R41" s="1733">
        <v>19.949000000000002</v>
      </c>
      <c r="S41" s="1733"/>
      <c r="T41" s="1733"/>
      <c r="U41" s="1733"/>
      <c r="V41" s="1733"/>
      <c r="W41" s="1733"/>
      <c r="X41" s="1733"/>
      <c r="Y41" s="1733">
        <v>19.949000000000002</v>
      </c>
      <c r="Z41" s="1710"/>
    </row>
    <row r="42" spans="1:26" s="96" customFormat="1" ht="20.25" customHeight="1" x14ac:dyDescent="0.25">
      <c r="A42" s="111"/>
      <c r="B42" s="908">
        <v>36</v>
      </c>
      <c r="C42" s="746" t="s">
        <v>82</v>
      </c>
      <c r="D42" s="909">
        <v>476.74000000000018</v>
      </c>
      <c r="E42" s="774" t="s">
        <v>902</v>
      </c>
      <c r="F42" s="774" t="s">
        <v>902</v>
      </c>
      <c r="G42" s="910" t="s">
        <v>902</v>
      </c>
      <c r="H42" s="911" t="s">
        <v>902</v>
      </c>
      <c r="I42" s="774" t="s">
        <v>902</v>
      </c>
      <c r="J42" s="912" t="s">
        <v>902</v>
      </c>
      <c r="K42" s="774">
        <v>476.74000000000018</v>
      </c>
      <c r="L42" s="774" t="s">
        <v>902</v>
      </c>
      <c r="M42" s="774" t="s">
        <v>902</v>
      </c>
      <c r="N42" s="913" t="s">
        <v>902</v>
      </c>
      <c r="O42" s="914">
        <v>476.74000000000018</v>
      </c>
      <c r="P42" s="907"/>
      <c r="Q42" s="1716" t="s">
        <v>82</v>
      </c>
      <c r="R42" s="1733">
        <v>476.74000000000018</v>
      </c>
      <c r="S42" s="1733"/>
      <c r="T42" s="1733"/>
      <c r="U42" s="1733"/>
      <c r="V42" s="1733"/>
      <c r="W42" s="1733"/>
      <c r="X42" s="1733"/>
      <c r="Y42" s="1733">
        <v>476.74000000000018</v>
      </c>
      <c r="Z42" s="1710"/>
    </row>
    <row r="43" spans="1:26" s="96" customFormat="1" ht="20.25" customHeight="1" x14ac:dyDescent="0.25">
      <c r="A43" s="111"/>
      <c r="B43" s="908">
        <v>37</v>
      </c>
      <c r="C43" s="746" t="s">
        <v>84</v>
      </c>
      <c r="D43" s="909">
        <v>96.759999999999991</v>
      </c>
      <c r="E43" s="774" t="s">
        <v>902</v>
      </c>
      <c r="F43" s="774" t="s">
        <v>902</v>
      </c>
      <c r="G43" s="910" t="s">
        <v>902</v>
      </c>
      <c r="H43" s="911" t="s">
        <v>902</v>
      </c>
      <c r="I43" s="774" t="s">
        <v>902</v>
      </c>
      <c r="J43" s="912" t="s">
        <v>902</v>
      </c>
      <c r="K43" s="774">
        <v>96.759999999999991</v>
      </c>
      <c r="L43" s="774" t="s">
        <v>902</v>
      </c>
      <c r="M43" s="774" t="s">
        <v>902</v>
      </c>
      <c r="N43" s="913" t="s">
        <v>902</v>
      </c>
      <c r="O43" s="914">
        <v>96.759999999999991</v>
      </c>
      <c r="P43" s="907"/>
      <c r="Q43" s="1716" t="s">
        <v>84</v>
      </c>
      <c r="R43" s="1733">
        <v>96.759999999999991</v>
      </c>
      <c r="S43" s="1733"/>
      <c r="T43" s="1733"/>
      <c r="U43" s="1733"/>
      <c r="V43" s="1733"/>
      <c r="W43" s="1733"/>
      <c r="X43" s="1733"/>
      <c r="Y43" s="1733">
        <v>96.759999999999991</v>
      </c>
      <c r="Z43" s="1710"/>
    </row>
    <row r="44" spans="1:26" s="96" customFormat="1" ht="20.25" customHeight="1" x14ac:dyDescent="0.25">
      <c r="A44" s="111"/>
      <c r="B44" s="908">
        <v>38</v>
      </c>
      <c r="C44" s="746" t="s">
        <v>86</v>
      </c>
      <c r="D44" s="909" t="s">
        <v>902</v>
      </c>
      <c r="E44" s="774" t="s">
        <v>902</v>
      </c>
      <c r="F44" s="774" t="s">
        <v>902</v>
      </c>
      <c r="G44" s="910" t="s">
        <v>902</v>
      </c>
      <c r="H44" s="911">
        <v>0.51900000000000002</v>
      </c>
      <c r="I44" s="774" t="s">
        <v>902</v>
      </c>
      <c r="J44" s="912" t="s">
        <v>902</v>
      </c>
      <c r="K44" s="774">
        <v>0.51900000000000002</v>
      </c>
      <c r="L44" s="774" t="s">
        <v>902</v>
      </c>
      <c r="M44" s="774" t="s">
        <v>902</v>
      </c>
      <c r="N44" s="913" t="s">
        <v>902</v>
      </c>
      <c r="O44" s="914">
        <v>0.51900000000000002</v>
      </c>
      <c r="P44" s="907"/>
      <c r="Q44" s="1716" t="s">
        <v>86</v>
      </c>
      <c r="R44" s="1733"/>
      <c r="S44" s="1733"/>
      <c r="T44" s="1733"/>
      <c r="U44" s="1733"/>
      <c r="V44" s="1733">
        <v>0.51900000000000002</v>
      </c>
      <c r="W44" s="1733"/>
      <c r="X44" s="1733"/>
      <c r="Y44" s="1733">
        <v>0.51900000000000002</v>
      </c>
      <c r="Z44" s="1710"/>
    </row>
    <row r="45" spans="1:26" s="96" customFormat="1" ht="20.25" customHeight="1" x14ac:dyDescent="0.25">
      <c r="A45" s="111"/>
      <c r="B45" s="908">
        <v>39</v>
      </c>
      <c r="C45" s="746" t="s">
        <v>88</v>
      </c>
      <c r="D45" s="909">
        <v>19.899999999999988</v>
      </c>
      <c r="E45" s="774" t="s">
        <v>902</v>
      </c>
      <c r="F45" s="774" t="s">
        <v>902</v>
      </c>
      <c r="G45" s="910" t="s">
        <v>902</v>
      </c>
      <c r="H45" s="911" t="s">
        <v>902</v>
      </c>
      <c r="I45" s="774" t="s">
        <v>902</v>
      </c>
      <c r="J45" s="912" t="s">
        <v>902</v>
      </c>
      <c r="K45" s="774">
        <v>19.899999999999988</v>
      </c>
      <c r="L45" s="774" t="s">
        <v>902</v>
      </c>
      <c r="M45" s="774" t="s">
        <v>902</v>
      </c>
      <c r="N45" s="913" t="s">
        <v>902</v>
      </c>
      <c r="O45" s="914">
        <v>19.899999999999988</v>
      </c>
      <c r="P45" s="907"/>
      <c r="Q45" s="1716" t="s">
        <v>88</v>
      </c>
      <c r="R45" s="1733">
        <v>19.899999999999988</v>
      </c>
      <c r="S45" s="1733"/>
      <c r="T45" s="1733"/>
      <c r="U45" s="1733"/>
      <c r="V45" s="1733"/>
      <c r="W45" s="1733"/>
      <c r="X45" s="1733"/>
      <c r="Y45" s="1733">
        <v>19.899999999999988</v>
      </c>
      <c r="Z45" s="1710"/>
    </row>
    <row r="46" spans="1:26" s="96" customFormat="1" ht="20.25" customHeight="1" x14ac:dyDescent="0.25">
      <c r="A46" s="111"/>
      <c r="B46" s="908">
        <v>40</v>
      </c>
      <c r="C46" s="746" t="s">
        <v>90</v>
      </c>
      <c r="D46" s="909">
        <v>19.189999999999998</v>
      </c>
      <c r="E46" s="774">
        <v>0.30999999999999989</v>
      </c>
      <c r="F46" s="774" t="s">
        <v>902</v>
      </c>
      <c r="G46" s="910" t="s">
        <v>902</v>
      </c>
      <c r="H46" s="911" t="s">
        <v>902</v>
      </c>
      <c r="I46" s="774" t="s">
        <v>902</v>
      </c>
      <c r="J46" s="912" t="s">
        <v>902</v>
      </c>
      <c r="K46" s="774">
        <v>19.189999999999998</v>
      </c>
      <c r="L46" s="774">
        <v>0.30999999999999989</v>
      </c>
      <c r="M46" s="774" t="s">
        <v>902</v>
      </c>
      <c r="N46" s="913" t="s">
        <v>902</v>
      </c>
      <c r="O46" s="914">
        <v>19.499999999999996</v>
      </c>
      <c r="P46" s="907"/>
      <c r="Q46" s="1716" t="s">
        <v>90</v>
      </c>
      <c r="R46" s="1733">
        <v>19.189999999999998</v>
      </c>
      <c r="S46" s="1733">
        <v>0.30999999999999989</v>
      </c>
      <c r="T46" s="1733"/>
      <c r="U46" s="1733"/>
      <c r="V46" s="1733"/>
      <c r="W46" s="1733"/>
      <c r="X46" s="1733"/>
      <c r="Y46" s="1733">
        <v>19.499999999999996</v>
      </c>
      <c r="Z46" s="1710"/>
    </row>
    <row r="47" spans="1:26" s="96" customFormat="1" ht="20.25" customHeight="1" x14ac:dyDescent="0.25">
      <c r="A47" s="111"/>
      <c r="B47" s="908">
        <v>41</v>
      </c>
      <c r="C47" s="746" t="s">
        <v>92</v>
      </c>
      <c r="D47" s="909" t="s">
        <v>902</v>
      </c>
      <c r="E47" s="774" t="s">
        <v>902</v>
      </c>
      <c r="F47" s="774" t="s">
        <v>902</v>
      </c>
      <c r="G47" s="910" t="s">
        <v>902</v>
      </c>
      <c r="H47" s="911">
        <v>2.0010000000000021</v>
      </c>
      <c r="I47" s="774">
        <v>0.49999999999999994</v>
      </c>
      <c r="J47" s="912" t="s">
        <v>902</v>
      </c>
      <c r="K47" s="774">
        <v>2.0010000000000021</v>
      </c>
      <c r="L47" s="774">
        <v>0.49999999999999994</v>
      </c>
      <c r="M47" s="774" t="s">
        <v>902</v>
      </c>
      <c r="N47" s="913" t="s">
        <v>902</v>
      </c>
      <c r="O47" s="914">
        <v>2.5010000000000021</v>
      </c>
      <c r="P47" s="907"/>
      <c r="Q47" s="1716" t="s">
        <v>92</v>
      </c>
      <c r="R47" s="1733"/>
      <c r="S47" s="1733"/>
      <c r="T47" s="1733"/>
      <c r="U47" s="1733"/>
      <c r="V47" s="1733">
        <v>2.0010000000000021</v>
      </c>
      <c r="W47" s="1733">
        <v>0.49999999999999994</v>
      </c>
      <c r="X47" s="1733"/>
      <c r="Y47" s="1733">
        <v>2.5010000000000021</v>
      </c>
      <c r="Z47" s="1710"/>
    </row>
    <row r="48" spans="1:26" s="96" customFormat="1" ht="20.25" customHeight="1" x14ac:dyDescent="0.25">
      <c r="A48" s="111"/>
      <c r="B48" s="908">
        <v>42</v>
      </c>
      <c r="C48" s="746" t="s">
        <v>94</v>
      </c>
      <c r="D48" s="909">
        <v>589.71300000000042</v>
      </c>
      <c r="E48" s="774">
        <v>902.36399999999935</v>
      </c>
      <c r="F48" s="774" t="s">
        <v>902</v>
      </c>
      <c r="G48" s="910" t="s">
        <v>902</v>
      </c>
      <c r="H48" s="911" t="s">
        <v>902</v>
      </c>
      <c r="I48" s="774" t="s">
        <v>902</v>
      </c>
      <c r="J48" s="912" t="s">
        <v>902</v>
      </c>
      <c r="K48" s="774">
        <v>589.71300000000042</v>
      </c>
      <c r="L48" s="774">
        <v>902.36399999999935</v>
      </c>
      <c r="M48" s="774" t="s">
        <v>902</v>
      </c>
      <c r="N48" s="913" t="s">
        <v>902</v>
      </c>
      <c r="O48" s="914">
        <v>1492.0769999999998</v>
      </c>
      <c r="P48" s="907"/>
      <c r="Q48" s="1716" t="s">
        <v>94</v>
      </c>
      <c r="R48" s="1733">
        <v>589.71300000000042</v>
      </c>
      <c r="S48" s="1733">
        <v>902.36399999999935</v>
      </c>
      <c r="T48" s="1733"/>
      <c r="U48" s="1733"/>
      <c r="V48" s="1733"/>
      <c r="W48" s="1733"/>
      <c r="X48" s="1733"/>
      <c r="Y48" s="1733">
        <v>1492.0769999999998</v>
      </c>
      <c r="Z48" s="1710"/>
    </row>
    <row r="49" spans="1:26" s="96" customFormat="1" ht="20.25" customHeight="1" x14ac:dyDescent="0.25">
      <c r="A49" s="111"/>
      <c r="B49" s="908">
        <v>43</v>
      </c>
      <c r="C49" s="746" t="s">
        <v>96</v>
      </c>
      <c r="D49" s="909" t="s">
        <v>902</v>
      </c>
      <c r="E49" s="774">
        <v>344.68899999999985</v>
      </c>
      <c r="F49" s="774" t="s">
        <v>902</v>
      </c>
      <c r="G49" s="910" t="s">
        <v>902</v>
      </c>
      <c r="H49" s="911" t="s">
        <v>902</v>
      </c>
      <c r="I49" s="774" t="s">
        <v>902</v>
      </c>
      <c r="J49" s="912" t="s">
        <v>902</v>
      </c>
      <c r="K49" s="774" t="s">
        <v>902</v>
      </c>
      <c r="L49" s="774">
        <v>344.68899999999985</v>
      </c>
      <c r="M49" s="774" t="s">
        <v>902</v>
      </c>
      <c r="N49" s="913" t="s">
        <v>902</v>
      </c>
      <c r="O49" s="914">
        <v>344.68899999999985</v>
      </c>
      <c r="P49" s="907"/>
      <c r="Q49" s="1716" t="s">
        <v>96</v>
      </c>
      <c r="R49" s="1733"/>
      <c r="S49" s="1733">
        <v>344.68899999999985</v>
      </c>
      <c r="T49" s="1733"/>
      <c r="U49" s="1733"/>
      <c r="V49" s="1733"/>
      <c r="W49" s="1733"/>
      <c r="X49" s="1733"/>
      <c r="Y49" s="1733">
        <v>344.68899999999985</v>
      </c>
      <c r="Z49" s="1710"/>
    </row>
    <row r="50" spans="1:26" s="96" customFormat="1" ht="20.25" customHeight="1" x14ac:dyDescent="0.25">
      <c r="A50" s="111"/>
      <c r="B50" s="908">
        <v>44</v>
      </c>
      <c r="C50" s="746" t="s">
        <v>98</v>
      </c>
      <c r="D50" s="909" t="s">
        <v>902</v>
      </c>
      <c r="E50" s="774" t="s">
        <v>902</v>
      </c>
      <c r="F50" s="774">
        <v>144.48400000000001</v>
      </c>
      <c r="G50" s="910">
        <v>132.30000000000004</v>
      </c>
      <c r="H50" s="911" t="s">
        <v>902</v>
      </c>
      <c r="I50" s="774" t="s">
        <v>902</v>
      </c>
      <c r="J50" s="912" t="s">
        <v>902</v>
      </c>
      <c r="K50" s="774" t="s">
        <v>902</v>
      </c>
      <c r="L50" s="774" t="s">
        <v>902</v>
      </c>
      <c r="M50" s="774">
        <v>144.48400000000001</v>
      </c>
      <c r="N50" s="913">
        <v>132.30000000000004</v>
      </c>
      <c r="O50" s="914">
        <v>276.78400000000005</v>
      </c>
      <c r="P50" s="907"/>
      <c r="Q50" s="1716" t="s">
        <v>98</v>
      </c>
      <c r="R50" s="1733"/>
      <c r="S50" s="1733"/>
      <c r="T50" s="1733">
        <v>144.48400000000001</v>
      </c>
      <c r="U50" s="1733">
        <v>132.30000000000004</v>
      </c>
      <c r="V50" s="1733"/>
      <c r="W50" s="1733"/>
      <c r="X50" s="1733"/>
      <c r="Y50" s="1733">
        <v>276.78400000000005</v>
      </c>
      <c r="Z50" s="1710"/>
    </row>
    <row r="51" spans="1:26" s="96" customFormat="1" ht="20.25" customHeight="1" x14ac:dyDescent="0.25">
      <c r="A51" s="111"/>
      <c r="B51" s="908">
        <v>45</v>
      </c>
      <c r="C51" s="746" t="s">
        <v>100</v>
      </c>
      <c r="D51" s="909" t="s">
        <v>902</v>
      </c>
      <c r="E51" s="774" t="s">
        <v>902</v>
      </c>
      <c r="F51" s="774" t="s">
        <v>902</v>
      </c>
      <c r="G51" s="910">
        <v>110.00000000000001</v>
      </c>
      <c r="H51" s="911" t="s">
        <v>902</v>
      </c>
      <c r="I51" s="774" t="s">
        <v>902</v>
      </c>
      <c r="J51" s="912" t="s">
        <v>902</v>
      </c>
      <c r="K51" s="774" t="s">
        <v>902</v>
      </c>
      <c r="L51" s="774" t="s">
        <v>902</v>
      </c>
      <c r="M51" s="774" t="s">
        <v>902</v>
      </c>
      <c r="N51" s="913">
        <v>110.00000000000001</v>
      </c>
      <c r="O51" s="914">
        <v>110.00000000000001</v>
      </c>
      <c r="P51" s="907"/>
      <c r="Q51" s="1716" t="s">
        <v>100</v>
      </c>
      <c r="R51" s="1733"/>
      <c r="S51" s="1733"/>
      <c r="T51" s="1733"/>
      <c r="U51" s="1733">
        <v>110.00000000000001</v>
      </c>
      <c r="V51" s="1733"/>
      <c r="W51" s="1733"/>
      <c r="X51" s="1733"/>
      <c r="Y51" s="1733">
        <v>110.00000000000001</v>
      </c>
      <c r="Z51" s="1710"/>
    </row>
    <row r="52" spans="1:26" s="96" customFormat="1" ht="20.25" customHeight="1" x14ac:dyDescent="0.25">
      <c r="A52" s="111"/>
      <c r="B52" s="908">
        <v>46</v>
      </c>
      <c r="C52" s="746" t="s">
        <v>102</v>
      </c>
      <c r="D52" s="909">
        <v>246.75900000000004</v>
      </c>
      <c r="E52" s="774">
        <v>2191.1150000000002</v>
      </c>
      <c r="F52" s="774">
        <v>40.000000000000007</v>
      </c>
      <c r="G52" s="910" t="s">
        <v>902</v>
      </c>
      <c r="H52" s="911" t="s">
        <v>902</v>
      </c>
      <c r="I52" s="774" t="s">
        <v>902</v>
      </c>
      <c r="J52" s="912" t="s">
        <v>902</v>
      </c>
      <c r="K52" s="774">
        <v>246.75900000000004</v>
      </c>
      <c r="L52" s="774">
        <v>2191.1150000000002</v>
      </c>
      <c r="M52" s="774">
        <v>40.000000000000007</v>
      </c>
      <c r="N52" s="913" t="s">
        <v>902</v>
      </c>
      <c r="O52" s="914">
        <v>2477.8740000000003</v>
      </c>
      <c r="P52" s="907"/>
      <c r="Q52" s="1716" t="s">
        <v>102</v>
      </c>
      <c r="R52" s="1733">
        <v>246.75900000000004</v>
      </c>
      <c r="S52" s="1733">
        <v>2191.1150000000002</v>
      </c>
      <c r="T52" s="1733">
        <v>40.000000000000007</v>
      </c>
      <c r="U52" s="1733"/>
      <c r="V52" s="1733"/>
      <c r="W52" s="1733"/>
      <c r="X52" s="1733"/>
      <c r="Y52" s="1733">
        <v>2477.8740000000003</v>
      </c>
      <c r="Z52" s="1710"/>
    </row>
    <row r="53" spans="1:26" s="96" customFormat="1" ht="20.25" customHeight="1" x14ac:dyDescent="0.25">
      <c r="A53" s="111"/>
      <c r="B53" s="908">
        <v>47</v>
      </c>
      <c r="C53" s="746" t="s">
        <v>104</v>
      </c>
      <c r="D53" s="909" t="s">
        <v>902</v>
      </c>
      <c r="E53" s="774">
        <v>567.19200000000012</v>
      </c>
      <c r="F53" s="774" t="s">
        <v>902</v>
      </c>
      <c r="G53" s="910" t="s">
        <v>902</v>
      </c>
      <c r="H53" s="911" t="s">
        <v>902</v>
      </c>
      <c r="I53" s="774" t="s">
        <v>902</v>
      </c>
      <c r="J53" s="912" t="s">
        <v>902</v>
      </c>
      <c r="K53" s="774" t="s">
        <v>902</v>
      </c>
      <c r="L53" s="774">
        <v>567.19200000000012</v>
      </c>
      <c r="M53" s="774" t="s">
        <v>902</v>
      </c>
      <c r="N53" s="913" t="s">
        <v>902</v>
      </c>
      <c r="O53" s="914">
        <v>567.19200000000012</v>
      </c>
      <c r="P53" s="907"/>
      <c r="Q53" s="1716" t="s">
        <v>104</v>
      </c>
      <c r="R53" s="1733"/>
      <c r="S53" s="1733">
        <v>567.19200000000012</v>
      </c>
      <c r="T53" s="1733"/>
      <c r="U53" s="1733"/>
      <c r="V53" s="1733"/>
      <c r="W53" s="1733"/>
      <c r="X53" s="1733"/>
      <c r="Y53" s="1733">
        <v>567.19200000000012</v>
      </c>
      <c r="Z53" s="1710"/>
    </row>
    <row r="54" spans="1:26" s="96" customFormat="1" ht="20.25" customHeight="1" x14ac:dyDescent="0.25">
      <c r="A54" s="111"/>
      <c r="B54" s="908">
        <v>48</v>
      </c>
      <c r="C54" s="746" t="s">
        <v>106</v>
      </c>
      <c r="D54" s="909">
        <v>70.680000000000021</v>
      </c>
      <c r="E54" s="774" t="s">
        <v>902</v>
      </c>
      <c r="F54" s="774" t="s">
        <v>902</v>
      </c>
      <c r="G54" s="910" t="s">
        <v>902</v>
      </c>
      <c r="H54" s="911" t="s">
        <v>902</v>
      </c>
      <c r="I54" s="774" t="s">
        <v>902</v>
      </c>
      <c r="J54" s="912" t="s">
        <v>902</v>
      </c>
      <c r="K54" s="774">
        <v>70.680000000000021</v>
      </c>
      <c r="L54" s="774" t="s">
        <v>902</v>
      </c>
      <c r="M54" s="774" t="s">
        <v>902</v>
      </c>
      <c r="N54" s="913" t="s">
        <v>902</v>
      </c>
      <c r="O54" s="914">
        <v>70.680000000000021</v>
      </c>
      <c r="P54" s="111"/>
      <c r="Q54" s="1716" t="s">
        <v>106</v>
      </c>
      <c r="R54" s="1733">
        <v>70.680000000000021</v>
      </c>
      <c r="S54" s="1733"/>
      <c r="T54" s="1733"/>
      <c r="U54" s="1733"/>
      <c r="V54" s="1733"/>
      <c r="W54" s="1733"/>
      <c r="X54" s="1733"/>
      <c r="Y54" s="1733">
        <v>70.680000000000021</v>
      </c>
      <c r="Z54" s="1710"/>
    </row>
    <row r="55" spans="1:26" s="96" customFormat="1" ht="20.25" customHeight="1" x14ac:dyDescent="0.25">
      <c r="A55" s="111"/>
      <c r="B55" s="908">
        <v>49</v>
      </c>
      <c r="C55" s="746" t="s">
        <v>108</v>
      </c>
      <c r="D55" s="909" t="s">
        <v>902</v>
      </c>
      <c r="E55" s="774" t="s">
        <v>902</v>
      </c>
      <c r="F55" s="774" t="s">
        <v>902</v>
      </c>
      <c r="G55" s="910" t="s">
        <v>902</v>
      </c>
      <c r="H55" s="911" t="s">
        <v>902</v>
      </c>
      <c r="I55" s="774">
        <v>78.098000000000042</v>
      </c>
      <c r="J55" s="912" t="s">
        <v>902</v>
      </c>
      <c r="K55" s="774" t="s">
        <v>902</v>
      </c>
      <c r="L55" s="774">
        <v>78.098000000000042</v>
      </c>
      <c r="M55" s="774" t="s">
        <v>902</v>
      </c>
      <c r="N55" s="913" t="s">
        <v>902</v>
      </c>
      <c r="O55" s="914">
        <v>78.098000000000042</v>
      </c>
      <c r="P55" s="111"/>
      <c r="Q55" s="1716" t="s">
        <v>108</v>
      </c>
      <c r="R55" s="1733"/>
      <c r="S55" s="1733"/>
      <c r="T55" s="1733"/>
      <c r="U55" s="1733"/>
      <c r="V55" s="1733"/>
      <c r="W55" s="1733">
        <v>78.098000000000042</v>
      </c>
      <c r="X55" s="1733"/>
      <c r="Y55" s="1733">
        <v>78.098000000000042</v>
      </c>
      <c r="Z55" s="1710"/>
    </row>
    <row r="56" spans="1:26" s="96" customFormat="1" ht="20.25" customHeight="1" x14ac:dyDescent="0.25">
      <c r="A56" s="111"/>
      <c r="B56" s="908">
        <v>50</v>
      </c>
      <c r="C56" s="746" t="s">
        <v>110</v>
      </c>
      <c r="D56" s="909" t="s">
        <v>902</v>
      </c>
      <c r="E56" s="774" t="s">
        <v>902</v>
      </c>
      <c r="F56" s="774">
        <v>20</v>
      </c>
      <c r="G56" s="910" t="s">
        <v>902</v>
      </c>
      <c r="H56" s="911" t="s">
        <v>902</v>
      </c>
      <c r="I56" s="774" t="s">
        <v>902</v>
      </c>
      <c r="J56" s="912" t="s">
        <v>902</v>
      </c>
      <c r="K56" s="774" t="s">
        <v>902</v>
      </c>
      <c r="L56" s="774" t="s">
        <v>902</v>
      </c>
      <c r="M56" s="774">
        <v>20</v>
      </c>
      <c r="N56" s="913" t="s">
        <v>902</v>
      </c>
      <c r="O56" s="914">
        <v>20</v>
      </c>
      <c r="P56" s="907"/>
      <c r="Q56" s="1716" t="s">
        <v>110</v>
      </c>
      <c r="R56" s="1733"/>
      <c r="S56" s="1733"/>
      <c r="T56" s="1733">
        <v>20</v>
      </c>
      <c r="U56" s="1733"/>
      <c r="V56" s="1733"/>
      <c r="W56" s="1733"/>
      <c r="X56" s="1733"/>
      <c r="Y56" s="1733">
        <v>20</v>
      </c>
      <c r="Z56" s="1710"/>
    </row>
    <row r="57" spans="1:26" s="96" customFormat="1" ht="20.25" customHeight="1" x14ac:dyDescent="0.25">
      <c r="A57" s="111"/>
      <c r="B57" s="908">
        <v>51</v>
      </c>
      <c r="C57" s="746" t="s">
        <v>111</v>
      </c>
      <c r="D57" s="909" t="s">
        <v>902</v>
      </c>
      <c r="E57" s="774" t="s">
        <v>902</v>
      </c>
      <c r="F57" s="774">
        <v>20</v>
      </c>
      <c r="G57" s="910" t="s">
        <v>902</v>
      </c>
      <c r="H57" s="911" t="s">
        <v>902</v>
      </c>
      <c r="I57" s="774" t="s">
        <v>902</v>
      </c>
      <c r="J57" s="912" t="s">
        <v>902</v>
      </c>
      <c r="K57" s="774" t="s">
        <v>902</v>
      </c>
      <c r="L57" s="774" t="s">
        <v>902</v>
      </c>
      <c r="M57" s="774">
        <v>20</v>
      </c>
      <c r="N57" s="913" t="s">
        <v>902</v>
      </c>
      <c r="O57" s="914">
        <v>20</v>
      </c>
      <c r="P57" s="907"/>
      <c r="Q57" s="1716" t="s">
        <v>111</v>
      </c>
      <c r="R57" s="1733"/>
      <c r="S57" s="1733"/>
      <c r="T57" s="1733">
        <v>20</v>
      </c>
      <c r="U57" s="1733"/>
      <c r="V57" s="1733"/>
      <c r="W57" s="1733"/>
      <c r="X57" s="1733"/>
      <c r="Y57" s="1733">
        <v>20</v>
      </c>
      <c r="Z57" s="1710"/>
    </row>
    <row r="58" spans="1:26" s="96" customFormat="1" ht="20.25" customHeight="1" x14ac:dyDescent="0.25">
      <c r="A58" s="111"/>
      <c r="B58" s="908">
        <v>52</v>
      </c>
      <c r="C58" s="746" t="s">
        <v>113</v>
      </c>
      <c r="D58" s="909">
        <v>7.9519999999999849</v>
      </c>
      <c r="E58" s="774" t="s">
        <v>902</v>
      </c>
      <c r="F58" s="774" t="s">
        <v>902</v>
      </c>
      <c r="G58" s="910" t="s">
        <v>902</v>
      </c>
      <c r="H58" s="911">
        <v>0.97500000000000031</v>
      </c>
      <c r="I58" s="774">
        <v>0.5</v>
      </c>
      <c r="J58" s="912" t="s">
        <v>902</v>
      </c>
      <c r="K58" s="774">
        <v>8.9269999999999854</v>
      </c>
      <c r="L58" s="774">
        <v>0.5</v>
      </c>
      <c r="M58" s="774" t="s">
        <v>902</v>
      </c>
      <c r="N58" s="913" t="s">
        <v>902</v>
      </c>
      <c r="O58" s="914">
        <v>9.4269999999999854</v>
      </c>
      <c r="P58" s="111"/>
      <c r="Q58" s="1716" t="s">
        <v>113</v>
      </c>
      <c r="R58" s="1733">
        <v>7.9519999999999849</v>
      </c>
      <c r="S58" s="1733"/>
      <c r="T58" s="1733"/>
      <c r="U58" s="1733"/>
      <c r="V58" s="1733">
        <v>0.97500000000000031</v>
      </c>
      <c r="W58" s="1733">
        <v>0.5</v>
      </c>
      <c r="X58" s="1733"/>
      <c r="Y58" s="1733">
        <v>9.4269999999999854</v>
      </c>
      <c r="Z58" s="1710"/>
    </row>
    <row r="59" spans="1:26" s="96" customFormat="1" ht="20.25" customHeight="1" x14ac:dyDescent="0.25">
      <c r="A59" s="111"/>
      <c r="B59" s="908">
        <v>53</v>
      </c>
      <c r="C59" s="746" t="s">
        <v>115</v>
      </c>
      <c r="D59" s="909">
        <v>1</v>
      </c>
      <c r="E59" s="774" t="s">
        <v>902</v>
      </c>
      <c r="F59" s="774" t="s">
        <v>902</v>
      </c>
      <c r="G59" s="910" t="s">
        <v>902</v>
      </c>
      <c r="H59" s="911" t="s">
        <v>902</v>
      </c>
      <c r="I59" s="774" t="s">
        <v>902</v>
      </c>
      <c r="J59" s="912" t="s">
        <v>902</v>
      </c>
      <c r="K59" s="774">
        <v>1</v>
      </c>
      <c r="L59" s="774" t="s">
        <v>902</v>
      </c>
      <c r="M59" s="774" t="s">
        <v>902</v>
      </c>
      <c r="N59" s="913" t="s">
        <v>902</v>
      </c>
      <c r="O59" s="914">
        <v>1</v>
      </c>
      <c r="P59" s="111"/>
      <c r="Q59" s="1716" t="s">
        <v>115</v>
      </c>
      <c r="R59" s="1733">
        <v>1</v>
      </c>
      <c r="S59" s="1733"/>
      <c r="T59" s="1733"/>
      <c r="U59" s="1733"/>
      <c r="V59" s="1733"/>
      <c r="W59" s="1733"/>
      <c r="X59" s="1733"/>
      <c r="Y59" s="1733">
        <v>1</v>
      </c>
      <c r="Z59" s="1710"/>
    </row>
    <row r="60" spans="1:26" s="96" customFormat="1" ht="20.25" customHeight="1" x14ac:dyDescent="0.25">
      <c r="A60" s="111"/>
      <c r="B60" s="908">
        <v>54</v>
      </c>
      <c r="C60" s="746" t="s">
        <v>117</v>
      </c>
      <c r="D60" s="909">
        <v>3.9700000000000011</v>
      </c>
      <c r="E60" s="774" t="s">
        <v>902</v>
      </c>
      <c r="F60" s="774" t="s">
        <v>902</v>
      </c>
      <c r="G60" s="910" t="s">
        <v>902</v>
      </c>
      <c r="H60" s="911" t="s">
        <v>902</v>
      </c>
      <c r="I60" s="774" t="s">
        <v>902</v>
      </c>
      <c r="J60" s="912" t="s">
        <v>902</v>
      </c>
      <c r="K60" s="774">
        <v>3.9700000000000011</v>
      </c>
      <c r="L60" s="774" t="s">
        <v>902</v>
      </c>
      <c r="M60" s="774" t="s">
        <v>902</v>
      </c>
      <c r="N60" s="913" t="s">
        <v>902</v>
      </c>
      <c r="O60" s="914">
        <v>3.9700000000000011</v>
      </c>
      <c r="P60" s="111"/>
      <c r="Q60" s="1716" t="s">
        <v>117</v>
      </c>
      <c r="R60" s="1733">
        <v>3.9700000000000011</v>
      </c>
      <c r="S60" s="1733"/>
      <c r="T60" s="1733"/>
      <c r="U60" s="1733"/>
      <c r="V60" s="1733"/>
      <c r="W60" s="1733"/>
      <c r="X60" s="1733"/>
      <c r="Y60" s="1733">
        <v>3.9700000000000011</v>
      </c>
      <c r="Z60" s="1710"/>
    </row>
    <row r="61" spans="1:26" s="96" customFormat="1" ht="20.25" customHeight="1" x14ac:dyDescent="0.25">
      <c r="A61" s="111"/>
      <c r="B61" s="908">
        <v>55</v>
      </c>
      <c r="C61" s="746" t="s">
        <v>119</v>
      </c>
      <c r="D61" s="909">
        <v>20.541000000000007</v>
      </c>
      <c r="E61" s="774" t="s">
        <v>902</v>
      </c>
      <c r="F61" s="774" t="s">
        <v>902</v>
      </c>
      <c r="G61" s="910" t="s">
        <v>902</v>
      </c>
      <c r="H61" s="911" t="s">
        <v>902</v>
      </c>
      <c r="I61" s="774" t="s">
        <v>902</v>
      </c>
      <c r="J61" s="912" t="s">
        <v>902</v>
      </c>
      <c r="K61" s="774">
        <v>20.541000000000007</v>
      </c>
      <c r="L61" s="774" t="s">
        <v>902</v>
      </c>
      <c r="M61" s="774" t="s">
        <v>902</v>
      </c>
      <c r="N61" s="913" t="s">
        <v>902</v>
      </c>
      <c r="O61" s="914">
        <v>20.541000000000007</v>
      </c>
      <c r="P61" s="111"/>
      <c r="Q61" s="1716" t="s">
        <v>119</v>
      </c>
      <c r="R61" s="1733">
        <v>20.541000000000007</v>
      </c>
      <c r="S61" s="1733"/>
      <c r="T61" s="1733"/>
      <c r="U61" s="1733"/>
      <c r="V61" s="1733"/>
      <c r="W61" s="1733"/>
      <c r="X61" s="1733"/>
      <c r="Y61" s="1733">
        <v>20.541000000000007</v>
      </c>
      <c r="Z61" s="1710"/>
    </row>
    <row r="62" spans="1:26" s="96" customFormat="1" ht="20.25" customHeight="1" x14ac:dyDescent="0.25">
      <c r="A62" s="111"/>
      <c r="B62" s="908">
        <v>56</v>
      </c>
      <c r="C62" s="746" t="s">
        <v>121</v>
      </c>
      <c r="D62" s="909" t="s">
        <v>902</v>
      </c>
      <c r="E62" s="774" t="s">
        <v>902</v>
      </c>
      <c r="F62" s="774" t="s">
        <v>902</v>
      </c>
      <c r="G62" s="910" t="s">
        <v>902</v>
      </c>
      <c r="H62" s="911" t="s">
        <v>902</v>
      </c>
      <c r="I62" s="774" t="s">
        <v>902</v>
      </c>
      <c r="J62" s="912" t="s">
        <v>902</v>
      </c>
      <c r="K62" s="774" t="s">
        <v>902</v>
      </c>
      <c r="L62" s="774" t="s">
        <v>902</v>
      </c>
      <c r="M62" s="774" t="s">
        <v>902</v>
      </c>
      <c r="N62" s="913" t="s">
        <v>902</v>
      </c>
      <c r="O62" s="914">
        <v>0</v>
      </c>
      <c r="P62" s="111"/>
      <c r="Q62" s="1716" t="s">
        <v>121</v>
      </c>
      <c r="R62" s="1733">
        <v>0</v>
      </c>
      <c r="S62" s="1733"/>
      <c r="T62" s="1733"/>
      <c r="U62" s="1733"/>
      <c r="V62" s="1733"/>
      <c r="W62" s="1733"/>
      <c r="X62" s="1733"/>
      <c r="Y62" s="1733">
        <v>0</v>
      </c>
      <c r="Z62" s="1710"/>
    </row>
    <row r="63" spans="1:26" s="96" customFormat="1" ht="20.25" customHeight="1" x14ac:dyDescent="0.25">
      <c r="A63" s="111"/>
      <c r="B63" s="908">
        <v>57</v>
      </c>
      <c r="C63" s="746" t="s">
        <v>122</v>
      </c>
      <c r="D63" s="909">
        <v>34.753999999999976</v>
      </c>
      <c r="E63" s="774" t="s">
        <v>902</v>
      </c>
      <c r="F63" s="774" t="s">
        <v>902</v>
      </c>
      <c r="G63" s="910" t="s">
        <v>902</v>
      </c>
      <c r="H63" s="911" t="s">
        <v>902</v>
      </c>
      <c r="I63" s="774" t="s">
        <v>902</v>
      </c>
      <c r="J63" s="912" t="s">
        <v>902</v>
      </c>
      <c r="K63" s="774">
        <v>34.753999999999976</v>
      </c>
      <c r="L63" s="774" t="s">
        <v>902</v>
      </c>
      <c r="M63" s="774" t="s">
        <v>902</v>
      </c>
      <c r="N63" s="913" t="s">
        <v>902</v>
      </c>
      <c r="O63" s="914">
        <v>34.753999999999976</v>
      </c>
      <c r="P63" s="111"/>
      <c r="Q63" s="1716" t="s">
        <v>122</v>
      </c>
      <c r="R63" s="1733">
        <v>34.753999999999976</v>
      </c>
      <c r="S63" s="1733"/>
      <c r="T63" s="1733"/>
      <c r="U63" s="1733"/>
      <c r="V63" s="1733"/>
      <c r="W63" s="1733"/>
      <c r="X63" s="1733"/>
      <c r="Y63" s="1733">
        <v>34.753999999999976</v>
      </c>
      <c r="Z63" s="1710"/>
    </row>
    <row r="64" spans="1:26" s="96" customFormat="1" ht="20.25" customHeight="1" x14ac:dyDescent="0.25">
      <c r="A64" s="111"/>
      <c r="B64" s="908">
        <v>58</v>
      </c>
      <c r="C64" s="746" t="s">
        <v>124</v>
      </c>
      <c r="D64" s="909">
        <v>18.429999999999996</v>
      </c>
      <c r="E64" s="774" t="s">
        <v>902</v>
      </c>
      <c r="F64" s="774" t="s">
        <v>902</v>
      </c>
      <c r="G64" s="910" t="s">
        <v>902</v>
      </c>
      <c r="H64" s="911" t="s">
        <v>902</v>
      </c>
      <c r="I64" s="774" t="s">
        <v>902</v>
      </c>
      <c r="J64" s="912" t="s">
        <v>902</v>
      </c>
      <c r="K64" s="774">
        <v>18.429999999999996</v>
      </c>
      <c r="L64" s="774" t="s">
        <v>902</v>
      </c>
      <c r="M64" s="774" t="s">
        <v>902</v>
      </c>
      <c r="N64" s="913" t="s">
        <v>902</v>
      </c>
      <c r="O64" s="914">
        <v>18.429999999999996</v>
      </c>
      <c r="P64" s="111"/>
      <c r="Q64" s="1716" t="s">
        <v>124</v>
      </c>
      <c r="R64" s="1733">
        <v>18.429999999999996</v>
      </c>
      <c r="S64" s="1733"/>
      <c r="T64" s="1733"/>
      <c r="U64" s="1733"/>
      <c r="V64" s="1733"/>
      <c r="W64" s="1733"/>
      <c r="X64" s="1733"/>
      <c r="Y64" s="1733">
        <v>18.429999999999996</v>
      </c>
      <c r="Z64" s="1710"/>
    </row>
    <row r="65" spans="1:26" s="96" customFormat="1" ht="20.25" customHeight="1" x14ac:dyDescent="0.25">
      <c r="A65" s="111"/>
      <c r="B65" s="908">
        <v>59</v>
      </c>
      <c r="C65" s="746" t="s">
        <v>126</v>
      </c>
      <c r="D65" s="909" t="s">
        <v>902</v>
      </c>
      <c r="E65" s="774">
        <v>58.850000000000009</v>
      </c>
      <c r="F65" s="774" t="s">
        <v>902</v>
      </c>
      <c r="G65" s="910" t="s">
        <v>902</v>
      </c>
      <c r="H65" s="911" t="s">
        <v>902</v>
      </c>
      <c r="I65" s="774" t="s">
        <v>902</v>
      </c>
      <c r="J65" s="912" t="s">
        <v>902</v>
      </c>
      <c r="K65" s="774" t="s">
        <v>902</v>
      </c>
      <c r="L65" s="774">
        <v>58.850000000000009</v>
      </c>
      <c r="M65" s="774" t="s">
        <v>902</v>
      </c>
      <c r="N65" s="913" t="s">
        <v>902</v>
      </c>
      <c r="O65" s="914">
        <v>58.850000000000009</v>
      </c>
      <c r="P65" s="111"/>
      <c r="Q65" s="1716" t="s">
        <v>126</v>
      </c>
      <c r="R65" s="1733"/>
      <c r="S65" s="1733">
        <v>58.850000000000009</v>
      </c>
      <c r="T65" s="1733"/>
      <c r="U65" s="1733"/>
      <c r="V65" s="1733"/>
      <c r="W65" s="1733"/>
      <c r="X65" s="1733"/>
      <c r="Y65" s="1733">
        <v>58.850000000000009</v>
      </c>
      <c r="Z65" s="1710"/>
    </row>
    <row r="66" spans="1:26" s="96" customFormat="1" ht="20.25" customHeight="1" x14ac:dyDescent="0.25">
      <c r="A66" s="111"/>
      <c r="B66" s="908">
        <v>60</v>
      </c>
      <c r="C66" s="746" t="s">
        <v>128</v>
      </c>
      <c r="D66" s="909">
        <v>89.849000000000004</v>
      </c>
      <c r="E66" s="774" t="s">
        <v>902</v>
      </c>
      <c r="F66" s="774" t="s">
        <v>902</v>
      </c>
      <c r="G66" s="910" t="s">
        <v>902</v>
      </c>
      <c r="H66" s="911" t="s">
        <v>902</v>
      </c>
      <c r="I66" s="774" t="s">
        <v>902</v>
      </c>
      <c r="J66" s="912" t="s">
        <v>902</v>
      </c>
      <c r="K66" s="774">
        <v>89.849000000000004</v>
      </c>
      <c r="L66" s="774" t="s">
        <v>902</v>
      </c>
      <c r="M66" s="774" t="s">
        <v>902</v>
      </c>
      <c r="N66" s="913" t="s">
        <v>902</v>
      </c>
      <c r="O66" s="914">
        <v>89.849000000000004</v>
      </c>
      <c r="P66" s="111"/>
      <c r="Q66" s="1716" t="s">
        <v>128</v>
      </c>
      <c r="R66" s="1733">
        <v>89.849000000000004</v>
      </c>
      <c r="S66" s="1733"/>
      <c r="T66" s="1733"/>
      <c r="U66" s="1733"/>
      <c r="V66" s="1733"/>
      <c r="W66" s="1733"/>
      <c r="X66" s="1733"/>
      <c r="Y66" s="1733">
        <v>89.849000000000004</v>
      </c>
      <c r="Z66" s="1710"/>
    </row>
    <row r="67" spans="1:26" s="96" customFormat="1" ht="20.25" customHeight="1" x14ac:dyDescent="0.25">
      <c r="A67" s="111"/>
      <c r="B67" s="908">
        <v>61</v>
      </c>
      <c r="C67" s="746" t="s">
        <v>130</v>
      </c>
      <c r="D67" s="909">
        <v>555.51700000000017</v>
      </c>
      <c r="E67" s="774">
        <v>1058.8450000000003</v>
      </c>
      <c r="F67" s="774" t="s">
        <v>902</v>
      </c>
      <c r="G67" s="910" t="s">
        <v>902</v>
      </c>
      <c r="H67" s="911" t="s">
        <v>902</v>
      </c>
      <c r="I67" s="774" t="s">
        <v>902</v>
      </c>
      <c r="J67" s="912" t="s">
        <v>902</v>
      </c>
      <c r="K67" s="774">
        <v>555.51700000000017</v>
      </c>
      <c r="L67" s="774">
        <v>1058.8450000000003</v>
      </c>
      <c r="M67" s="774" t="s">
        <v>902</v>
      </c>
      <c r="N67" s="913" t="s">
        <v>902</v>
      </c>
      <c r="O67" s="914">
        <v>1614.3620000000005</v>
      </c>
      <c r="P67" s="111"/>
      <c r="Q67" s="1716" t="s">
        <v>130</v>
      </c>
      <c r="R67" s="1733">
        <v>555.51700000000017</v>
      </c>
      <c r="S67" s="1733">
        <v>1058.8450000000003</v>
      </c>
      <c r="T67" s="1733"/>
      <c r="U67" s="1733"/>
      <c r="V67" s="1733"/>
      <c r="W67" s="1733"/>
      <c r="X67" s="1733"/>
      <c r="Y67" s="1733">
        <v>1614.3620000000005</v>
      </c>
      <c r="Z67" s="1710"/>
    </row>
    <row r="68" spans="1:26" s="96" customFormat="1" ht="20.25" customHeight="1" x14ac:dyDescent="0.25">
      <c r="A68" s="111"/>
      <c r="B68" s="908">
        <v>62</v>
      </c>
      <c r="C68" s="746" t="s">
        <v>132</v>
      </c>
      <c r="D68" s="909" t="s">
        <v>902</v>
      </c>
      <c r="E68" s="774" t="s">
        <v>902</v>
      </c>
      <c r="F68" s="774" t="s">
        <v>902</v>
      </c>
      <c r="G68" s="910" t="s">
        <v>902</v>
      </c>
      <c r="H68" s="911" t="s">
        <v>902</v>
      </c>
      <c r="I68" s="774" t="s">
        <v>902</v>
      </c>
      <c r="J68" s="912" t="s">
        <v>902</v>
      </c>
      <c r="K68" s="774" t="s">
        <v>902</v>
      </c>
      <c r="L68" s="774" t="s">
        <v>902</v>
      </c>
      <c r="M68" s="774" t="s">
        <v>902</v>
      </c>
      <c r="N68" s="913" t="s">
        <v>902</v>
      </c>
      <c r="O68" s="914">
        <v>0</v>
      </c>
      <c r="P68" s="111"/>
      <c r="Q68" s="1716" t="s">
        <v>132</v>
      </c>
      <c r="R68" s="1733">
        <v>0</v>
      </c>
      <c r="S68" s="1733"/>
      <c r="T68" s="1733"/>
      <c r="U68" s="1733"/>
      <c r="V68" s="1733"/>
      <c r="W68" s="1733"/>
      <c r="X68" s="1733"/>
      <c r="Y68" s="1733">
        <v>0</v>
      </c>
      <c r="Z68" s="1710"/>
    </row>
    <row r="69" spans="1:26" s="96" customFormat="1" ht="20.25" customHeight="1" x14ac:dyDescent="0.25">
      <c r="A69" s="111"/>
      <c r="B69" s="908">
        <v>63</v>
      </c>
      <c r="C69" s="746" t="s">
        <v>134</v>
      </c>
      <c r="D69" s="909">
        <v>3.780000000000002</v>
      </c>
      <c r="E69" s="774" t="s">
        <v>902</v>
      </c>
      <c r="F69" s="774" t="s">
        <v>902</v>
      </c>
      <c r="G69" s="910" t="s">
        <v>902</v>
      </c>
      <c r="H69" s="911" t="s">
        <v>902</v>
      </c>
      <c r="I69" s="774" t="s">
        <v>902</v>
      </c>
      <c r="J69" s="912" t="s">
        <v>902</v>
      </c>
      <c r="K69" s="774">
        <v>3.780000000000002</v>
      </c>
      <c r="L69" s="774" t="s">
        <v>902</v>
      </c>
      <c r="M69" s="774" t="s">
        <v>902</v>
      </c>
      <c r="N69" s="913" t="s">
        <v>902</v>
      </c>
      <c r="O69" s="914">
        <v>3.780000000000002</v>
      </c>
      <c r="P69" s="111"/>
      <c r="Q69" s="1716" t="s">
        <v>134</v>
      </c>
      <c r="R69" s="1733">
        <v>3.780000000000002</v>
      </c>
      <c r="S69" s="1733"/>
      <c r="T69" s="1733"/>
      <c r="U69" s="1733"/>
      <c r="V69" s="1733"/>
      <c r="W69" s="1733"/>
      <c r="X69" s="1733"/>
      <c r="Y69" s="1733">
        <v>3.780000000000002</v>
      </c>
      <c r="Z69" s="1710"/>
    </row>
    <row r="70" spans="1:26" s="96" customFormat="1" ht="20.25" customHeight="1" x14ac:dyDescent="0.25">
      <c r="A70" s="111"/>
      <c r="B70" s="908">
        <v>64</v>
      </c>
      <c r="C70" s="746" t="s">
        <v>136</v>
      </c>
      <c r="D70" s="909" t="s">
        <v>902</v>
      </c>
      <c r="E70" s="774" t="s">
        <v>902</v>
      </c>
      <c r="F70" s="774">
        <v>16</v>
      </c>
      <c r="G70" s="910" t="s">
        <v>902</v>
      </c>
      <c r="H70" s="911" t="s">
        <v>902</v>
      </c>
      <c r="I70" s="774" t="s">
        <v>902</v>
      </c>
      <c r="J70" s="912" t="s">
        <v>902</v>
      </c>
      <c r="K70" s="774" t="s">
        <v>902</v>
      </c>
      <c r="L70" s="774" t="s">
        <v>902</v>
      </c>
      <c r="M70" s="774">
        <v>16</v>
      </c>
      <c r="N70" s="913" t="s">
        <v>902</v>
      </c>
      <c r="O70" s="914">
        <v>16</v>
      </c>
      <c r="P70" s="111"/>
      <c r="Q70" s="1716" t="s">
        <v>136</v>
      </c>
      <c r="R70" s="1733"/>
      <c r="S70" s="1733"/>
      <c r="T70" s="1733">
        <v>16</v>
      </c>
      <c r="U70" s="1733"/>
      <c r="V70" s="1733"/>
      <c r="W70" s="1733"/>
      <c r="X70" s="1733"/>
      <c r="Y70" s="1733">
        <v>16</v>
      </c>
      <c r="Z70" s="1710"/>
    </row>
    <row r="71" spans="1:26" s="96" customFormat="1" ht="20.25" customHeight="1" x14ac:dyDescent="0.25">
      <c r="A71" s="111"/>
      <c r="B71" s="908">
        <v>65</v>
      </c>
      <c r="C71" s="746" t="s">
        <v>138</v>
      </c>
      <c r="D71" s="909">
        <v>375.79099999999983</v>
      </c>
      <c r="E71" s="774" t="s">
        <v>902</v>
      </c>
      <c r="F71" s="774" t="s">
        <v>902</v>
      </c>
      <c r="G71" s="910" t="s">
        <v>902</v>
      </c>
      <c r="H71" s="911" t="s">
        <v>902</v>
      </c>
      <c r="I71" s="774" t="s">
        <v>902</v>
      </c>
      <c r="J71" s="912" t="s">
        <v>902</v>
      </c>
      <c r="K71" s="774">
        <v>375.79099999999983</v>
      </c>
      <c r="L71" s="774" t="s">
        <v>902</v>
      </c>
      <c r="M71" s="774" t="s">
        <v>902</v>
      </c>
      <c r="N71" s="913" t="s">
        <v>902</v>
      </c>
      <c r="O71" s="914">
        <v>375.79099999999983</v>
      </c>
      <c r="P71" s="111"/>
      <c r="Q71" s="1716" t="s">
        <v>138</v>
      </c>
      <c r="R71" s="1733">
        <v>375.79099999999983</v>
      </c>
      <c r="S71" s="1733"/>
      <c r="T71" s="1733"/>
      <c r="U71" s="1733"/>
      <c r="V71" s="1733"/>
      <c r="W71" s="1733"/>
      <c r="X71" s="1733"/>
      <c r="Y71" s="1733">
        <v>375.79099999999983</v>
      </c>
      <c r="Z71" s="1710"/>
    </row>
    <row r="72" spans="1:26" s="96" customFormat="1" ht="20.25" customHeight="1" x14ac:dyDescent="0.25">
      <c r="A72" s="111"/>
      <c r="B72" s="908">
        <v>66</v>
      </c>
      <c r="C72" s="746" t="s">
        <v>140</v>
      </c>
      <c r="D72" s="909" t="s">
        <v>902</v>
      </c>
      <c r="E72" s="774" t="s">
        <v>902</v>
      </c>
      <c r="F72" s="774">
        <v>20</v>
      </c>
      <c r="G72" s="910" t="s">
        <v>902</v>
      </c>
      <c r="H72" s="911" t="s">
        <v>902</v>
      </c>
      <c r="I72" s="774" t="s">
        <v>902</v>
      </c>
      <c r="J72" s="912" t="s">
        <v>902</v>
      </c>
      <c r="K72" s="774" t="s">
        <v>902</v>
      </c>
      <c r="L72" s="774" t="s">
        <v>902</v>
      </c>
      <c r="M72" s="774">
        <v>20</v>
      </c>
      <c r="N72" s="913" t="s">
        <v>902</v>
      </c>
      <c r="O72" s="914">
        <v>20</v>
      </c>
      <c r="P72" s="111"/>
      <c r="Q72" s="1716" t="s">
        <v>140</v>
      </c>
      <c r="R72" s="1733"/>
      <c r="S72" s="1733"/>
      <c r="T72" s="1733">
        <v>20</v>
      </c>
      <c r="U72" s="1733"/>
      <c r="V72" s="1733"/>
      <c r="W72" s="1733"/>
      <c r="X72" s="1733"/>
      <c r="Y72" s="1733">
        <v>20</v>
      </c>
      <c r="Z72" s="1710"/>
    </row>
    <row r="73" spans="1:26" s="96" customFormat="1" ht="20.25" customHeight="1" x14ac:dyDescent="0.25">
      <c r="A73" s="111"/>
      <c r="B73" s="908">
        <v>67</v>
      </c>
      <c r="C73" s="746" t="s">
        <v>142</v>
      </c>
      <c r="D73" s="909" t="s">
        <v>902</v>
      </c>
      <c r="E73" s="774" t="s">
        <v>902</v>
      </c>
      <c r="F73" s="774" t="s">
        <v>902</v>
      </c>
      <c r="G73" s="910">
        <v>32.100000000000009</v>
      </c>
      <c r="H73" s="911" t="s">
        <v>902</v>
      </c>
      <c r="I73" s="774" t="s">
        <v>902</v>
      </c>
      <c r="J73" s="912" t="s">
        <v>902</v>
      </c>
      <c r="K73" s="774" t="s">
        <v>902</v>
      </c>
      <c r="L73" s="774" t="s">
        <v>902</v>
      </c>
      <c r="M73" s="774" t="s">
        <v>902</v>
      </c>
      <c r="N73" s="913">
        <v>32.100000000000009</v>
      </c>
      <c r="O73" s="914">
        <v>32.100000000000009</v>
      </c>
      <c r="P73" s="111"/>
      <c r="Q73" s="1716" t="s">
        <v>142</v>
      </c>
      <c r="R73" s="1733"/>
      <c r="S73" s="1733"/>
      <c r="T73" s="1733"/>
      <c r="U73" s="1733">
        <v>32.100000000000009</v>
      </c>
      <c r="V73" s="1733"/>
      <c r="W73" s="1733"/>
      <c r="X73" s="1733"/>
      <c r="Y73" s="1733">
        <v>32.100000000000009</v>
      </c>
      <c r="Z73" s="1710"/>
    </row>
    <row r="74" spans="1:26" s="96" customFormat="1" ht="20.25" customHeight="1" x14ac:dyDescent="0.25">
      <c r="A74" s="111"/>
      <c r="B74" s="908">
        <v>68</v>
      </c>
      <c r="C74" s="746" t="s">
        <v>144</v>
      </c>
      <c r="D74" s="909" t="s">
        <v>902</v>
      </c>
      <c r="E74" s="774" t="s">
        <v>902</v>
      </c>
      <c r="F74" s="774" t="s">
        <v>902</v>
      </c>
      <c r="G74" s="910">
        <v>97.15</v>
      </c>
      <c r="H74" s="911" t="s">
        <v>902</v>
      </c>
      <c r="I74" s="774" t="s">
        <v>902</v>
      </c>
      <c r="J74" s="912" t="s">
        <v>902</v>
      </c>
      <c r="K74" s="774" t="s">
        <v>902</v>
      </c>
      <c r="L74" s="774" t="s">
        <v>902</v>
      </c>
      <c r="M74" s="774" t="s">
        <v>902</v>
      </c>
      <c r="N74" s="913">
        <v>97.15</v>
      </c>
      <c r="O74" s="914">
        <v>97.15</v>
      </c>
      <c r="P74" s="111"/>
      <c r="Q74" s="1716" t="s">
        <v>144</v>
      </c>
      <c r="R74" s="1733"/>
      <c r="S74" s="1733"/>
      <c r="T74" s="1733"/>
      <c r="U74" s="1733">
        <v>97.15</v>
      </c>
      <c r="V74" s="1733"/>
      <c r="W74" s="1733"/>
      <c r="X74" s="1733"/>
      <c r="Y74" s="1733">
        <v>97.15</v>
      </c>
      <c r="Z74" s="1710"/>
    </row>
    <row r="75" spans="1:26" s="96" customFormat="1" ht="20.25" customHeight="1" x14ac:dyDescent="0.25">
      <c r="A75" s="111"/>
      <c r="B75" s="908">
        <v>69</v>
      </c>
      <c r="C75" s="746" t="s">
        <v>146</v>
      </c>
      <c r="D75" s="909" t="s">
        <v>902</v>
      </c>
      <c r="E75" s="774">
        <v>9.6150000000000002</v>
      </c>
      <c r="F75" s="774" t="s">
        <v>902</v>
      </c>
      <c r="G75" s="910" t="s">
        <v>902</v>
      </c>
      <c r="H75" s="911" t="s">
        <v>902</v>
      </c>
      <c r="I75" s="774" t="s">
        <v>902</v>
      </c>
      <c r="J75" s="912" t="s">
        <v>902</v>
      </c>
      <c r="K75" s="774" t="s">
        <v>902</v>
      </c>
      <c r="L75" s="774">
        <v>9.6150000000000002</v>
      </c>
      <c r="M75" s="774" t="s">
        <v>902</v>
      </c>
      <c r="N75" s="913" t="s">
        <v>902</v>
      </c>
      <c r="O75" s="914">
        <v>9.6150000000000002</v>
      </c>
      <c r="P75" s="111"/>
      <c r="Q75" s="1716" t="s">
        <v>146</v>
      </c>
      <c r="R75" s="1733"/>
      <c r="S75" s="1733">
        <v>9.6150000000000002</v>
      </c>
      <c r="T75" s="1733"/>
      <c r="U75" s="1733"/>
      <c r="V75" s="1733"/>
      <c r="W75" s="1733"/>
      <c r="X75" s="1733"/>
      <c r="Y75" s="1733">
        <v>9.6150000000000002</v>
      </c>
      <c r="Z75" s="1710"/>
    </row>
    <row r="76" spans="1:26" s="96" customFormat="1" ht="20.25" customHeight="1" x14ac:dyDescent="0.25">
      <c r="A76" s="111"/>
      <c r="B76" s="908">
        <v>70</v>
      </c>
      <c r="C76" s="746" t="s">
        <v>148</v>
      </c>
      <c r="D76" s="909" t="s">
        <v>902</v>
      </c>
      <c r="E76" s="774">
        <v>230.28000000000014</v>
      </c>
      <c r="F76" s="774" t="s">
        <v>902</v>
      </c>
      <c r="G76" s="910" t="s">
        <v>902</v>
      </c>
      <c r="H76" s="911" t="s">
        <v>902</v>
      </c>
      <c r="I76" s="774" t="s">
        <v>902</v>
      </c>
      <c r="J76" s="912" t="s">
        <v>902</v>
      </c>
      <c r="K76" s="774" t="s">
        <v>902</v>
      </c>
      <c r="L76" s="774">
        <v>230.28000000000014</v>
      </c>
      <c r="M76" s="774" t="s">
        <v>902</v>
      </c>
      <c r="N76" s="913" t="s">
        <v>902</v>
      </c>
      <c r="O76" s="914">
        <v>230.28000000000014</v>
      </c>
      <c r="P76" s="111"/>
      <c r="Q76" s="1716" t="s">
        <v>148</v>
      </c>
      <c r="R76" s="1733"/>
      <c r="S76" s="1733">
        <v>230.28000000000014</v>
      </c>
      <c r="T76" s="1733"/>
      <c r="U76" s="1733"/>
      <c r="V76" s="1733"/>
      <c r="W76" s="1733"/>
      <c r="X76" s="1733"/>
      <c r="Y76" s="1733">
        <v>230.28000000000014</v>
      </c>
      <c r="Z76" s="1710"/>
    </row>
    <row r="77" spans="1:26" s="96" customFormat="1" ht="20.25" customHeight="1" x14ac:dyDescent="0.25">
      <c r="A77" s="111"/>
      <c r="B77" s="908">
        <v>71</v>
      </c>
      <c r="C77" s="746" t="s">
        <v>150</v>
      </c>
      <c r="D77" s="909">
        <v>6.3000000000000007</v>
      </c>
      <c r="E77" s="774" t="s">
        <v>902</v>
      </c>
      <c r="F77" s="774" t="s">
        <v>902</v>
      </c>
      <c r="G77" s="910" t="s">
        <v>902</v>
      </c>
      <c r="H77" s="911">
        <v>0.32</v>
      </c>
      <c r="I77" s="774">
        <v>0.12</v>
      </c>
      <c r="J77" s="912" t="s">
        <v>902</v>
      </c>
      <c r="K77" s="774">
        <v>6.620000000000001</v>
      </c>
      <c r="L77" s="774">
        <v>0.12</v>
      </c>
      <c r="M77" s="774" t="s">
        <v>902</v>
      </c>
      <c r="N77" s="913" t="s">
        <v>902</v>
      </c>
      <c r="O77" s="914">
        <v>6.7400000000000011</v>
      </c>
      <c r="P77" s="111"/>
      <c r="Q77" s="1716" t="s">
        <v>150</v>
      </c>
      <c r="R77" s="1733">
        <v>6.3000000000000007</v>
      </c>
      <c r="S77" s="1733"/>
      <c r="T77" s="1733"/>
      <c r="U77" s="1733"/>
      <c r="V77" s="1733">
        <v>0.32</v>
      </c>
      <c r="W77" s="1733">
        <v>0.12</v>
      </c>
      <c r="X77" s="1733"/>
      <c r="Y77" s="1733">
        <v>6.7400000000000011</v>
      </c>
      <c r="Z77" s="1710"/>
    </row>
    <row r="78" spans="1:26" s="96" customFormat="1" ht="20.25" customHeight="1" x14ac:dyDescent="0.25">
      <c r="A78" s="111"/>
      <c r="B78" s="908">
        <v>72</v>
      </c>
      <c r="C78" s="746" t="s">
        <v>152</v>
      </c>
      <c r="D78" s="909" t="s">
        <v>902</v>
      </c>
      <c r="E78" s="774">
        <v>708.27299999999957</v>
      </c>
      <c r="F78" s="774" t="s">
        <v>902</v>
      </c>
      <c r="G78" s="910" t="s">
        <v>902</v>
      </c>
      <c r="H78" s="911" t="s">
        <v>902</v>
      </c>
      <c r="I78" s="774" t="s">
        <v>902</v>
      </c>
      <c r="J78" s="912" t="s">
        <v>902</v>
      </c>
      <c r="K78" s="774" t="s">
        <v>902</v>
      </c>
      <c r="L78" s="774">
        <v>708.27299999999957</v>
      </c>
      <c r="M78" s="774" t="s">
        <v>902</v>
      </c>
      <c r="N78" s="913" t="s">
        <v>902</v>
      </c>
      <c r="O78" s="914">
        <v>708.27299999999957</v>
      </c>
      <c r="P78" s="111"/>
      <c r="Q78" s="1716" t="s">
        <v>152</v>
      </c>
      <c r="R78" s="1733"/>
      <c r="S78" s="1733">
        <v>708.27299999999957</v>
      </c>
      <c r="T78" s="1733"/>
      <c r="U78" s="1733"/>
      <c r="V78" s="1733"/>
      <c r="W78" s="1733"/>
      <c r="X78" s="1733"/>
      <c r="Y78" s="1733">
        <v>708.27299999999957</v>
      </c>
      <c r="Z78" s="1710"/>
    </row>
    <row r="79" spans="1:26" s="96" customFormat="1" ht="20.25" customHeight="1" x14ac:dyDescent="0.25">
      <c r="A79" s="111"/>
      <c r="B79" s="908">
        <v>73</v>
      </c>
      <c r="C79" s="746" t="s">
        <v>154</v>
      </c>
      <c r="D79" s="909" t="s">
        <v>902</v>
      </c>
      <c r="E79" s="774">
        <v>36.484000000000009</v>
      </c>
      <c r="F79" s="774" t="s">
        <v>902</v>
      </c>
      <c r="G79" s="910" t="s">
        <v>902</v>
      </c>
      <c r="H79" s="911" t="s">
        <v>902</v>
      </c>
      <c r="I79" s="774" t="s">
        <v>902</v>
      </c>
      <c r="J79" s="912" t="s">
        <v>902</v>
      </c>
      <c r="K79" s="774" t="s">
        <v>902</v>
      </c>
      <c r="L79" s="774">
        <v>36.484000000000009</v>
      </c>
      <c r="M79" s="774" t="s">
        <v>902</v>
      </c>
      <c r="N79" s="913" t="s">
        <v>902</v>
      </c>
      <c r="O79" s="914">
        <v>36.484000000000009</v>
      </c>
      <c r="P79" s="111"/>
      <c r="Q79" s="1716" t="s">
        <v>154</v>
      </c>
      <c r="R79" s="1733"/>
      <c r="S79" s="1733">
        <v>36.484000000000009</v>
      </c>
      <c r="T79" s="1733"/>
      <c r="U79" s="1733"/>
      <c r="V79" s="1733"/>
      <c r="W79" s="1733"/>
      <c r="X79" s="1733"/>
      <c r="Y79" s="1733">
        <v>36.484000000000009</v>
      </c>
      <c r="Z79" s="1710"/>
    </row>
    <row r="80" spans="1:26" s="96" customFormat="1" ht="20.25" customHeight="1" x14ac:dyDescent="0.25">
      <c r="A80" s="111"/>
      <c r="B80" s="908">
        <v>74</v>
      </c>
      <c r="C80" s="746" t="s">
        <v>156</v>
      </c>
      <c r="D80" s="909" t="s">
        <v>902</v>
      </c>
      <c r="E80" s="774">
        <v>63.489000000000011</v>
      </c>
      <c r="F80" s="774" t="s">
        <v>902</v>
      </c>
      <c r="G80" s="910" t="s">
        <v>902</v>
      </c>
      <c r="H80" s="911" t="s">
        <v>902</v>
      </c>
      <c r="I80" s="774" t="s">
        <v>902</v>
      </c>
      <c r="J80" s="912" t="s">
        <v>902</v>
      </c>
      <c r="K80" s="774" t="s">
        <v>902</v>
      </c>
      <c r="L80" s="774">
        <v>63.489000000000011</v>
      </c>
      <c r="M80" s="774" t="s">
        <v>902</v>
      </c>
      <c r="N80" s="913" t="s">
        <v>902</v>
      </c>
      <c r="O80" s="914">
        <v>63.489000000000011</v>
      </c>
      <c r="P80" s="111"/>
      <c r="Q80" s="1716" t="s">
        <v>156</v>
      </c>
      <c r="R80" s="1733"/>
      <c r="S80" s="1733">
        <v>63.489000000000011</v>
      </c>
      <c r="T80" s="1733"/>
      <c r="U80" s="1733"/>
      <c r="V80" s="1733"/>
      <c r="W80" s="1733"/>
      <c r="X80" s="1733"/>
      <c r="Y80" s="1733">
        <v>63.489000000000011</v>
      </c>
      <c r="Z80" s="1710"/>
    </row>
    <row r="81" spans="1:26" s="96" customFormat="1" ht="20.25" customHeight="1" x14ac:dyDescent="0.25">
      <c r="A81" s="111"/>
      <c r="B81" s="908">
        <v>75</v>
      </c>
      <c r="C81" s="746" t="s">
        <v>158</v>
      </c>
      <c r="D81" s="909">
        <v>58.19999999999996</v>
      </c>
      <c r="E81" s="774" t="s">
        <v>902</v>
      </c>
      <c r="F81" s="774" t="s">
        <v>902</v>
      </c>
      <c r="G81" s="910" t="s">
        <v>902</v>
      </c>
      <c r="H81" s="911" t="s">
        <v>902</v>
      </c>
      <c r="I81" s="774" t="s">
        <v>902</v>
      </c>
      <c r="J81" s="912" t="s">
        <v>902</v>
      </c>
      <c r="K81" s="774">
        <v>58.19999999999996</v>
      </c>
      <c r="L81" s="774" t="s">
        <v>902</v>
      </c>
      <c r="M81" s="774" t="s">
        <v>902</v>
      </c>
      <c r="N81" s="913" t="s">
        <v>902</v>
      </c>
      <c r="O81" s="914">
        <v>58.19999999999996</v>
      </c>
      <c r="P81" s="111"/>
      <c r="Q81" s="1716" t="s">
        <v>158</v>
      </c>
      <c r="R81" s="1733">
        <v>58.19999999999996</v>
      </c>
      <c r="S81" s="1733"/>
      <c r="T81" s="1733"/>
      <c r="U81" s="1733"/>
      <c r="V81" s="1733"/>
      <c r="W81" s="1733"/>
      <c r="X81" s="1733"/>
      <c r="Y81" s="1733">
        <v>58.19999999999996</v>
      </c>
      <c r="Z81" s="1710"/>
    </row>
    <row r="82" spans="1:26" s="96" customFormat="1" ht="20.25" customHeight="1" x14ac:dyDescent="0.25">
      <c r="A82" s="111"/>
      <c r="B82" s="908">
        <v>76</v>
      </c>
      <c r="C82" s="746" t="s">
        <v>160</v>
      </c>
      <c r="D82" s="909" t="s">
        <v>902</v>
      </c>
      <c r="E82" s="774">
        <v>0.93500000000000016</v>
      </c>
      <c r="F82" s="774" t="s">
        <v>902</v>
      </c>
      <c r="G82" s="910" t="s">
        <v>902</v>
      </c>
      <c r="H82" s="911" t="s">
        <v>902</v>
      </c>
      <c r="I82" s="774">
        <v>1.1799999999999995</v>
      </c>
      <c r="J82" s="912" t="s">
        <v>902</v>
      </c>
      <c r="K82" s="774" t="s">
        <v>902</v>
      </c>
      <c r="L82" s="774">
        <v>2.1149999999999998</v>
      </c>
      <c r="M82" s="774" t="s">
        <v>902</v>
      </c>
      <c r="N82" s="913" t="s">
        <v>902</v>
      </c>
      <c r="O82" s="914">
        <v>2.1149999999999998</v>
      </c>
      <c r="P82" s="111"/>
      <c r="Q82" s="1716" t="s">
        <v>160</v>
      </c>
      <c r="R82" s="1733">
        <v>0</v>
      </c>
      <c r="S82" s="1733">
        <v>0.93500000000000016</v>
      </c>
      <c r="T82" s="1733"/>
      <c r="U82" s="1733"/>
      <c r="V82" s="1733"/>
      <c r="W82" s="1733">
        <v>1.1799999999999995</v>
      </c>
      <c r="X82" s="1733"/>
      <c r="Y82" s="1733">
        <v>2.1149999999999998</v>
      </c>
      <c r="Z82" s="1710"/>
    </row>
    <row r="83" spans="1:26" s="96" customFormat="1" ht="20.25" customHeight="1" x14ac:dyDescent="0.25">
      <c r="A83" s="111"/>
      <c r="B83" s="908">
        <v>77</v>
      </c>
      <c r="C83" s="746" t="s">
        <v>162</v>
      </c>
      <c r="D83" s="909" t="s">
        <v>902</v>
      </c>
      <c r="E83" s="774">
        <v>192.268</v>
      </c>
      <c r="F83" s="774" t="s">
        <v>902</v>
      </c>
      <c r="G83" s="910" t="s">
        <v>902</v>
      </c>
      <c r="H83" s="911" t="s">
        <v>902</v>
      </c>
      <c r="I83" s="774" t="s">
        <v>902</v>
      </c>
      <c r="J83" s="912" t="s">
        <v>902</v>
      </c>
      <c r="K83" s="774" t="s">
        <v>902</v>
      </c>
      <c r="L83" s="774">
        <v>192.268</v>
      </c>
      <c r="M83" s="774" t="s">
        <v>902</v>
      </c>
      <c r="N83" s="913" t="s">
        <v>902</v>
      </c>
      <c r="O83" s="914">
        <v>192.268</v>
      </c>
      <c r="P83" s="111"/>
      <c r="Q83" s="1716" t="s">
        <v>162</v>
      </c>
      <c r="R83" s="1733"/>
      <c r="S83" s="1733">
        <v>192.268</v>
      </c>
      <c r="T83" s="1733"/>
      <c r="U83" s="1733"/>
      <c r="V83" s="1733"/>
      <c r="W83" s="1733"/>
      <c r="X83" s="1733"/>
      <c r="Y83" s="1733">
        <v>192.268</v>
      </c>
      <c r="Z83" s="1710"/>
    </row>
    <row r="84" spans="1:26" s="96" customFormat="1" ht="20.25" customHeight="1" x14ac:dyDescent="0.25">
      <c r="A84" s="111"/>
      <c r="B84" s="908">
        <v>78</v>
      </c>
      <c r="C84" s="746" t="s">
        <v>164</v>
      </c>
      <c r="D84" s="909">
        <v>441.8499999999998</v>
      </c>
      <c r="E84" s="774" t="s">
        <v>902</v>
      </c>
      <c r="F84" s="774" t="s">
        <v>902</v>
      </c>
      <c r="G84" s="910" t="s">
        <v>902</v>
      </c>
      <c r="H84" s="911" t="s">
        <v>902</v>
      </c>
      <c r="I84" s="774" t="s">
        <v>902</v>
      </c>
      <c r="J84" s="912" t="s">
        <v>902</v>
      </c>
      <c r="K84" s="774">
        <v>441.8499999999998</v>
      </c>
      <c r="L84" s="774" t="s">
        <v>902</v>
      </c>
      <c r="M84" s="774" t="s">
        <v>902</v>
      </c>
      <c r="N84" s="913" t="s">
        <v>902</v>
      </c>
      <c r="O84" s="914">
        <v>441.8499999999998</v>
      </c>
      <c r="P84" s="111"/>
      <c r="Q84" s="1716" t="s">
        <v>164</v>
      </c>
      <c r="R84" s="1733">
        <v>441.8499999999998</v>
      </c>
      <c r="S84" s="1733"/>
      <c r="T84" s="1733"/>
      <c r="U84" s="1733"/>
      <c r="V84" s="1733"/>
      <c r="W84" s="1733"/>
      <c r="X84" s="1733"/>
      <c r="Y84" s="1733">
        <v>441.8499999999998</v>
      </c>
      <c r="Z84" s="1710"/>
    </row>
    <row r="85" spans="1:26" s="96" customFormat="1" ht="20.25" customHeight="1" x14ac:dyDescent="0.25">
      <c r="A85" s="111"/>
      <c r="B85" s="908">
        <v>79</v>
      </c>
      <c r="C85" s="746" t="s">
        <v>166</v>
      </c>
      <c r="D85" s="909" t="s">
        <v>902</v>
      </c>
      <c r="E85" s="774" t="s">
        <v>902</v>
      </c>
      <c r="F85" s="774">
        <v>20</v>
      </c>
      <c r="G85" s="910" t="s">
        <v>902</v>
      </c>
      <c r="H85" s="911" t="s">
        <v>902</v>
      </c>
      <c r="I85" s="774" t="s">
        <v>902</v>
      </c>
      <c r="J85" s="912" t="s">
        <v>902</v>
      </c>
      <c r="K85" s="774" t="s">
        <v>902</v>
      </c>
      <c r="L85" s="774" t="s">
        <v>902</v>
      </c>
      <c r="M85" s="774">
        <v>20</v>
      </c>
      <c r="N85" s="913" t="s">
        <v>902</v>
      </c>
      <c r="O85" s="914">
        <v>20</v>
      </c>
      <c r="P85" s="111"/>
      <c r="Q85" s="1716" t="s">
        <v>166</v>
      </c>
      <c r="R85" s="1733"/>
      <c r="S85" s="1733"/>
      <c r="T85" s="1733">
        <v>20</v>
      </c>
      <c r="U85" s="1733"/>
      <c r="V85" s="1733"/>
      <c r="W85" s="1733"/>
      <c r="X85" s="1733"/>
      <c r="Y85" s="1733">
        <v>20</v>
      </c>
      <c r="Z85" s="1710"/>
    </row>
    <row r="86" spans="1:26" s="96" customFormat="1" ht="20.25" customHeight="1" x14ac:dyDescent="0.25">
      <c r="A86" s="111"/>
      <c r="B86" s="908">
        <v>80</v>
      </c>
      <c r="C86" s="746" t="s">
        <v>168</v>
      </c>
      <c r="D86" s="909" t="s">
        <v>902</v>
      </c>
      <c r="E86" s="774">
        <v>300</v>
      </c>
      <c r="F86" s="774" t="s">
        <v>902</v>
      </c>
      <c r="G86" s="910" t="s">
        <v>902</v>
      </c>
      <c r="H86" s="911" t="s">
        <v>902</v>
      </c>
      <c r="I86" s="774" t="s">
        <v>902</v>
      </c>
      <c r="J86" s="912" t="s">
        <v>902</v>
      </c>
      <c r="K86" s="774" t="s">
        <v>902</v>
      </c>
      <c r="L86" s="774">
        <v>300</v>
      </c>
      <c r="M86" s="774" t="s">
        <v>902</v>
      </c>
      <c r="N86" s="913" t="s">
        <v>902</v>
      </c>
      <c r="O86" s="914">
        <v>300</v>
      </c>
      <c r="P86" s="111"/>
      <c r="Q86" s="1716" t="s">
        <v>168</v>
      </c>
      <c r="R86" s="1733"/>
      <c r="S86" s="1733">
        <v>300</v>
      </c>
      <c r="T86" s="1733"/>
      <c r="U86" s="1733"/>
      <c r="V86" s="1733"/>
      <c r="W86" s="1733"/>
      <c r="X86" s="1733"/>
      <c r="Y86" s="1733">
        <v>300</v>
      </c>
      <c r="Z86" s="1710"/>
    </row>
    <row r="87" spans="1:26" s="96" customFormat="1" ht="20.25" customHeight="1" x14ac:dyDescent="0.25">
      <c r="A87" s="111"/>
      <c r="B87" s="908">
        <v>81</v>
      </c>
      <c r="C87" s="746" t="s">
        <v>170</v>
      </c>
      <c r="D87" s="909" t="s">
        <v>902</v>
      </c>
      <c r="E87" s="774">
        <v>176.04700000000003</v>
      </c>
      <c r="F87" s="774" t="s">
        <v>902</v>
      </c>
      <c r="G87" s="910" t="s">
        <v>902</v>
      </c>
      <c r="H87" s="911" t="s">
        <v>902</v>
      </c>
      <c r="I87" s="774" t="s">
        <v>902</v>
      </c>
      <c r="J87" s="912" t="s">
        <v>902</v>
      </c>
      <c r="K87" s="774" t="s">
        <v>902</v>
      </c>
      <c r="L87" s="774">
        <v>176.04700000000003</v>
      </c>
      <c r="M87" s="774" t="s">
        <v>902</v>
      </c>
      <c r="N87" s="913" t="s">
        <v>902</v>
      </c>
      <c r="O87" s="914">
        <v>176.04700000000003</v>
      </c>
      <c r="P87" s="111"/>
      <c r="Q87" s="1716" t="s">
        <v>170</v>
      </c>
      <c r="R87" s="1733"/>
      <c r="S87" s="1733">
        <v>176.04700000000003</v>
      </c>
      <c r="T87" s="1733"/>
      <c r="U87" s="1733"/>
      <c r="V87" s="1733"/>
      <c r="W87" s="1733"/>
      <c r="X87" s="1733"/>
      <c r="Y87" s="1733">
        <v>176.04700000000003</v>
      </c>
      <c r="Z87" s="1710"/>
    </row>
    <row r="88" spans="1:26" s="96" customFormat="1" ht="20.25" customHeight="1" thickBot="1" x14ac:dyDescent="0.3">
      <c r="A88" s="111"/>
      <c r="B88" s="908">
        <v>82</v>
      </c>
      <c r="C88" s="746" t="s">
        <v>1064</v>
      </c>
      <c r="D88" s="909" t="s">
        <v>902</v>
      </c>
      <c r="E88" s="774" t="s">
        <v>902</v>
      </c>
      <c r="F88" s="774" t="s">
        <v>902</v>
      </c>
      <c r="G88" s="910" t="s">
        <v>902</v>
      </c>
      <c r="H88" s="911">
        <v>7.1839999999999984</v>
      </c>
      <c r="I88" s="774">
        <v>11.024000000000001</v>
      </c>
      <c r="J88" s="912">
        <v>0.7</v>
      </c>
      <c r="K88" s="774">
        <v>7.1839999999999984</v>
      </c>
      <c r="L88" s="774">
        <v>11.024000000000001</v>
      </c>
      <c r="M88" s="774" t="s">
        <v>902</v>
      </c>
      <c r="N88" s="913">
        <v>0.7</v>
      </c>
      <c r="O88" s="914">
        <v>18.907999999999998</v>
      </c>
      <c r="P88" s="111"/>
      <c r="Q88" s="1716" t="s">
        <v>1064</v>
      </c>
      <c r="R88" s="1733"/>
      <c r="S88" s="1733"/>
      <c r="T88" s="1733"/>
      <c r="U88" s="1733"/>
      <c r="V88" s="1733">
        <v>7.1839999999999984</v>
      </c>
      <c r="W88" s="1733">
        <v>11.024000000000001</v>
      </c>
      <c r="X88" s="1733">
        <v>0.7</v>
      </c>
      <c r="Y88" s="1733">
        <v>18.907999999999998</v>
      </c>
      <c r="Z88" s="1710"/>
    </row>
    <row r="89" spans="1:26" s="96" customFormat="1" ht="20.25" customHeight="1" thickTop="1" x14ac:dyDescent="0.25">
      <c r="A89" s="111"/>
      <c r="B89" s="1993" t="s">
        <v>1076</v>
      </c>
      <c r="C89" s="1994"/>
      <c r="D89" s="783">
        <v>5150.380000000001</v>
      </c>
      <c r="E89" s="784">
        <v>7148.7929999999997</v>
      </c>
      <c r="F89" s="784">
        <v>280.48400000000004</v>
      </c>
      <c r="G89" s="785">
        <v>371.55000000000007</v>
      </c>
      <c r="H89" s="786">
        <v>24.090000000000003</v>
      </c>
      <c r="I89" s="784">
        <v>169.59900000000005</v>
      </c>
      <c r="J89" s="787">
        <v>0.7</v>
      </c>
      <c r="K89" s="786">
        <v>5174.4700000000012</v>
      </c>
      <c r="L89" s="784">
        <v>7318.3919999999989</v>
      </c>
      <c r="M89" s="784">
        <v>280.48400000000004</v>
      </c>
      <c r="N89" s="788">
        <v>372.25000000000006</v>
      </c>
      <c r="O89" s="789">
        <v>13145.596000000003</v>
      </c>
      <c r="P89" s="111"/>
      <c r="Q89" s="1716" t="s">
        <v>173</v>
      </c>
      <c r="R89" s="1733">
        <v>5150.380000000001</v>
      </c>
      <c r="S89" s="1733">
        <v>7148.7929999999997</v>
      </c>
      <c r="T89" s="1733">
        <v>280.48400000000004</v>
      </c>
      <c r="U89" s="1733">
        <v>371.55000000000007</v>
      </c>
      <c r="V89" s="1733">
        <v>24.090000000000003</v>
      </c>
      <c r="W89" s="1733">
        <v>169.59900000000005</v>
      </c>
      <c r="X89" s="1733">
        <v>0.7</v>
      </c>
      <c r="Y89" s="1733">
        <v>13145.596000000003</v>
      </c>
      <c r="Z89" s="1710"/>
    </row>
    <row r="90" spans="1:26" s="96" customFormat="1" ht="20.25" customHeight="1" x14ac:dyDescent="0.25">
      <c r="A90" s="111"/>
      <c r="B90" s="1995"/>
      <c r="C90" s="1996"/>
      <c r="D90" s="1997">
        <v>12951.207</v>
      </c>
      <c r="E90" s="1998"/>
      <c r="F90" s="1998"/>
      <c r="G90" s="1999"/>
      <c r="H90" s="1997">
        <v>194.38900000000004</v>
      </c>
      <c r="I90" s="1998"/>
      <c r="J90" s="1999"/>
      <c r="K90" s="1997">
        <v>13145.596000000001</v>
      </c>
      <c r="L90" s="1998"/>
      <c r="M90" s="1998"/>
      <c r="N90" s="2000"/>
      <c r="O90" s="918"/>
      <c r="P90" s="111"/>
      <c r="Q90" s="1710"/>
      <c r="R90" s="1710"/>
      <c r="S90" s="1710"/>
      <c r="T90" s="1710"/>
      <c r="U90" s="1710"/>
      <c r="V90" s="1710"/>
      <c r="W90" s="1710"/>
      <c r="X90" s="1710"/>
      <c r="Y90" s="1710"/>
      <c r="Z90" s="1710"/>
    </row>
    <row r="91" spans="1:26" s="96" customFormat="1" ht="12.75" x14ac:dyDescent="0.2">
      <c r="A91" s="111"/>
      <c r="B91" s="781" t="s">
        <v>1066</v>
      </c>
      <c r="C91" s="919"/>
      <c r="D91" s="919"/>
      <c r="E91" s="919"/>
      <c r="F91" s="919"/>
      <c r="G91" s="919"/>
      <c r="H91" s="919"/>
      <c r="I91" s="919"/>
      <c r="J91" s="919"/>
      <c r="K91" s="919"/>
      <c r="L91" s="919"/>
      <c r="M91" s="919"/>
      <c r="N91" s="919"/>
      <c r="O91" s="920"/>
      <c r="P91" s="111"/>
      <c r="Q91" s="1743"/>
      <c r="R91" s="1744"/>
      <c r="S91" s="1744"/>
      <c r="T91" s="1744"/>
      <c r="U91" s="1744"/>
      <c r="V91" s="1744"/>
      <c r="W91" s="1744"/>
      <c r="X91" s="1744"/>
      <c r="Y91" s="1744"/>
      <c r="Z91" s="1744"/>
    </row>
    <row r="92" spans="1:26" s="96" customFormat="1" x14ac:dyDescent="0.25">
      <c r="A92" s="111"/>
      <c r="B92" s="29" t="s">
        <v>174</v>
      </c>
      <c r="C92" s="921"/>
      <c r="D92" s="922"/>
      <c r="E92" s="923"/>
      <c r="F92" s="924"/>
      <c r="G92" s="924"/>
      <c r="H92" s="924"/>
      <c r="I92" s="925"/>
      <c r="J92" s="920"/>
      <c r="K92" s="926"/>
      <c r="L92" s="926"/>
      <c r="M92" s="926"/>
      <c r="N92" s="927"/>
      <c r="O92" s="926"/>
      <c r="P92" s="111"/>
      <c r="Q92" s="1710"/>
      <c r="R92" s="1710"/>
      <c r="S92" s="1710"/>
      <c r="T92" s="1710"/>
      <c r="U92" s="1710"/>
      <c r="V92" s="1710"/>
      <c r="W92" s="1710"/>
      <c r="X92" s="1710"/>
      <c r="Y92" s="1710"/>
      <c r="Z92" s="1710"/>
    </row>
    <row r="93" spans="1:26" s="96" customFormat="1" x14ac:dyDescent="0.25">
      <c r="A93" s="111"/>
      <c r="B93" s="928"/>
      <c r="C93" s="929"/>
      <c r="D93" s="930"/>
      <c r="E93" s="931"/>
      <c r="F93" s="919"/>
      <c r="G93" s="919"/>
      <c r="H93" s="919"/>
      <c r="I93" s="919"/>
      <c r="J93" s="919"/>
      <c r="K93" s="926"/>
      <c r="L93" s="926"/>
      <c r="M93" s="926"/>
      <c r="N93" s="926"/>
      <c r="O93" s="926"/>
      <c r="P93" s="111"/>
      <c r="Q93" s="1710"/>
      <c r="R93" s="1710"/>
      <c r="S93" s="1710"/>
      <c r="T93" s="1710"/>
      <c r="U93" s="1710"/>
      <c r="V93" s="1710"/>
      <c r="W93" s="1710"/>
      <c r="X93" s="1710"/>
      <c r="Y93" s="1710"/>
      <c r="Z93" s="1710"/>
    </row>
    <row r="94" spans="1:26" ht="12" customHeight="1" x14ac:dyDescent="0.25"/>
    <row r="95" spans="1:26" ht="15" customHeight="1" x14ac:dyDescent="0.25"/>
  </sheetData>
  <mergeCells count="10">
    <mergeCell ref="O5:O6"/>
    <mergeCell ref="B89:C90"/>
    <mergeCell ref="D90:G90"/>
    <mergeCell ref="H90:J90"/>
    <mergeCell ref="K90:N90"/>
    <mergeCell ref="B5:B6"/>
    <mergeCell ref="C5:C6"/>
    <mergeCell ref="D5:G5"/>
    <mergeCell ref="H5:J5"/>
    <mergeCell ref="K5:N5"/>
  </mergeCells>
  <pageMargins left="0.78740157480314965" right="0.59055118110236227" top="0.78740157480314965" bottom="0.39370078740157483" header="0.35433070866141736" footer="0.59055118110236227"/>
  <pageSetup paperSize="9" scale="4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view="pageBreakPreview" zoomScaleNormal="100" zoomScaleSheetLayoutView="100" workbookViewId="0">
      <selection activeCell="N8" sqref="N8"/>
    </sheetView>
  </sheetViews>
  <sheetFormatPr baseColWidth="10" defaultRowHeight="15" x14ac:dyDescent="0.25"/>
  <cols>
    <col min="1" max="1" width="13.42578125" customWidth="1"/>
    <col min="2" max="2" width="15.85546875" customWidth="1"/>
    <col min="3" max="11" width="13.42578125" customWidth="1"/>
    <col min="12" max="12" width="7.7109375" customWidth="1"/>
    <col min="13" max="13" width="11.42578125" style="1710"/>
    <col min="14" max="14" width="20.140625" style="1710" bestFit="1" customWidth="1"/>
    <col min="15" max="15" width="15.28515625" style="1710" bestFit="1" customWidth="1"/>
    <col min="16" max="17" width="11.42578125" style="1710"/>
    <col min="18" max="18" width="17.5703125" style="1710" customWidth="1"/>
    <col min="19" max="19" width="22.140625" style="1710" customWidth="1"/>
    <col min="20" max="21" width="11.42578125" style="1710"/>
  </cols>
  <sheetData>
    <row r="1" spans="1:21" s="58" customFormat="1" ht="18" x14ac:dyDescent="0.25">
      <c r="A1" s="932"/>
      <c r="B1" s="671"/>
      <c r="C1" s="671"/>
      <c r="D1" s="671"/>
      <c r="E1" s="671"/>
      <c r="F1" s="671"/>
      <c r="G1" s="60"/>
      <c r="H1" s="60"/>
      <c r="I1" s="60"/>
      <c r="J1" s="60"/>
      <c r="K1" s="60"/>
      <c r="L1" s="60"/>
      <c r="M1" s="1718"/>
      <c r="N1" s="1746"/>
      <c r="O1" s="1747"/>
      <c r="P1" s="1747"/>
      <c r="Q1" s="1747"/>
      <c r="R1" s="1710" t="s">
        <v>950</v>
      </c>
      <c r="S1" s="1710" t="s">
        <v>334</v>
      </c>
      <c r="T1" s="1718"/>
      <c r="U1" s="1718"/>
    </row>
    <row r="2" spans="1:21" s="58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718"/>
      <c r="N2" s="1748" t="s">
        <v>1053</v>
      </c>
      <c r="O2" s="1747"/>
      <c r="P2" s="1747"/>
      <c r="Q2" s="1747"/>
      <c r="R2" s="1710" t="s">
        <v>6</v>
      </c>
      <c r="S2" s="1710" t="s">
        <v>948</v>
      </c>
      <c r="T2" s="1710"/>
      <c r="U2" s="1718"/>
    </row>
    <row r="3" spans="1:21" s="58" customForma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1718"/>
      <c r="N3" s="1747"/>
      <c r="O3" s="1747"/>
      <c r="P3" s="1747"/>
      <c r="Q3" s="1747"/>
      <c r="R3" s="1710"/>
      <c r="S3" s="1710"/>
      <c r="T3" s="1710"/>
      <c r="U3" s="1718"/>
    </row>
    <row r="4" spans="1:21" s="58" customForma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1718"/>
      <c r="N4" s="1747" t="s">
        <v>1080</v>
      </c>
      <c r="O4" s="1747" t="s">
        <v>1096</v>
      </c>
      <c r="P4" s="1749" t="s">
        <v>1097</v>
      </c>
      <c r="Q4" s="1747"/>
      <c r="R4" s="1710" t="s">
        <v>357</v>
      </c>
      <c r="S4" s="1710" t="s">
        <v>1089</v>
      </c>
      <c r="T4" s="1710"/>
      <c r="U4" s="1718"/>
    </row>
    <row r="5" spans="1:21" s="58" customForma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216"/>
      <c r="M5" s="1718"/>
      <c r="N5" s="1750" t="s">
        <v>103</v>
      </c>
      <c r="O5" s="1751">
        <v>2477.8740000000003</v>
      </c>
      <c r="P5" s="1752">
        <v>0.18849461066656842</v>
      </c>
      <c r="Q5" s="1747"/>
      <c r="R5" s="1716" t="s">
        <v>103</v>
      </c>
      <c r="S5" s="1733">
        <v>2477.8740000000003</v>
      </c>
      <c r="T5" s="1710"/>
      <c r="U5" s="1718"/>
    </row>
    <row r="6" spans="1:21" s="58" customForma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216"/>
      <c r="M6" s="1718"/>
      <c r="N6" s="1747" t="s">
        <v>131</v>
      </c>
      <c r="O6" s="1751">
        <v>1614.3620000000001</v>
      </c>
      <c r="P6" s="1752">
        <v>0.12280629953940464</v>
      </c>
      <c r="Q6" s="1747"/>
      <c r="R6" s="1716" t="s">
        <v>131</v>
      </c>
      <c r="S6" s="1733">
        <v>1614.3620000000001</v>
      </c>
      <c r="T6" s="1709"/>
      <c r="U6" s="1718"/>
    </row>
    <row r="7" spans="1:21" s="58" customForma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216"/>
      <c r="M7" s="1718"/>
      <c r="N7" s="1747" t="s">
        <v>95</v>
      </c>
      <c r="O7" s="1751">
        <v>1492.0769999999998</v>
      </c>
      <c r="P7" s="1752">
        <v>0.11350394459102495</v>
      </c>
      <c r="Q7" s="1747"/>
      <c r="R7" s="1716" t="s">
        <v>95</v>
      </c>
      <c r="S7" s="1733">
        <v>1492.0769999999998</v>
      </c>
      <c r="T7" s="1709"/>
      <c r="U7" s="1718"/>
    </row>
    <row r="8" spans="1:21" s="58" customForma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216"/>
      <c r="M8" s="1718"/>
      <c r="N8" s="1747" t="s">
        <v>63</v>
      </c>
      <c r="O8" s="1751">
        <v>915.70300000000009</v>
      </c>
      <c r="P8" s="1752">
        <v>6.9658538114209481E-2</v>
      </c>
      <c r="Q8" s="1747"/>
      <c r="R8" s="1716" t="s">
        <v>63</v>
      </c>
      <c r="S8" s="1733">
        <v>915.70300000000009</v>
      </c>
      <c r="T8" s="1709"/>
      <c r="U8" s="1718"/>
    </row>
    <row r="9" spans="1:21" s="58" customForma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216"/>
      <c r="M9" s="1718"/>
      <c r="N9" s="1747" t="s">
        <v>153</v>
      </c>
      <c r="O9" s="1751">
        <v>708.27300000000002</v>
      </c>
      <c r="P9" s="1752">
        <v>5.3879109018716211E-2</v>
      </c>
      <c r="Q9" s="1747"/>
      <c r="R9" s="1716" t="s">
        <v>153</v>
      </c>
      <c r="S9" s="1733">
        <v>708.27300000000002</v>
      </c>
      <c r="T9" s="1709"/>
      <c r="U9" s="1718"/>
    </row>
    <row r="10" spans="1:21" s="58" customForma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216"/>
      <c r="M10" s="1718"/>
      <c r="N10" s="1747" t="s">
        <v>105</v>
      </c>
      <c r="O10" s="1751">
        <v>567.19200000000001</v>
      </c>
      <c r="P10" s="1752">
        <v>4.3146921600207382E-2</v>
      </c>
      <c r="Q10" s="1747"/>
      <c r="R10" s="1716" t="s">
        <v>105</v>
      </c>
      <c r="S10" s="1733">
        <v>567.19200000000001</v>
      </c>
      <c r="T10" s="1709"/>
      <c r="U10" s="1718"/>
    </row>
    <row r="11" spans="1:21" s="58" customFormat="1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718"/>
      <c r="N11" s="1747" t="s">
        <v>1069</v>
      </c>
      <c r="O11" s="1751">
        <v>5370.1150000000043</v>
      </c>
      <c r="P11" s="1752">
        <v>0.40851057646986888</v>
      </c>
      <c r="Q11" s="1747"/>
      <c r="R11" s="1716" t="s">
        <v>173</v>
      </c>
      <c r="S11" s="1733">
        <v>7775.4810000000007</v>
      </c>
      <c r="T11" s="1709"/>
      <c r="U11" s="1718"/>
    </row>
    <row r="12" spans="1:21" s="58" customFormat="1" ht="12.75" x14ac:dyDescent="0.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1718"/>
      <c r="N12" s="1747"/>
      <c r="O12" s="1751">
        <v>13145.596000000005</v>
      </c>
      <c r="P12" s="1752">
        <v>1</v>
      </c>
      <c r="Q12" s="1747"/>
      <c r="R12" s="1718"/>
      <c r="S12" s="1718"/>
      <c r="T12" s="1709"/>
      <c r="U12" s="1718"/>
    </row>
    <row r="13" spans="1:21" s="58" customFormat="1" ht="12.75" x14ac:dyDescent="0.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1718"/>
      <c r="N13" s="1747"/>
      <c r="O13" s="1753"/>
      <c r="P13" s="1754"/>
      <c r="Q13" s="1747"/>
      <c r="R13" s="1718"/>
      <c r="S13" s="1718"/>
      <c r="T13" s="1709"/>
      <c r="U13" s="1718"/>
    </row>
    <row r="14" spans="1:21" s="58" customFormat="1" ht="12.75" x14ac:dyDescent="0.2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1718"/>
      <c r="N14" s="1748"/>
      <c r="O14" s="1753"/>
      <c r="P14" s="1747"/>
      <c r="Q14" s="1747"/>
      <c r="R14" s="1718"/>
      <c r="S14" s="1718"/>
      <c r="T14" s="1718"/>
      <c r="U14" s="1718"/>
    </row>
    <row r="15" spans="1:21" s="58" customFormat="1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1718"/>
      <c r="N15" s="1748"/>
      <c r="O15" s="1753"/>
      <c r="P15" s="1747"/>
      <c r="Q15" s="1747"/>
      <c r="R15" s="1710"/>
      <c r="S15" s="1710"/>
      <c r="T15" s="1718"/>
      <c r="U15" s="1718"/>
    </row>
    <row r="16" spans="1:21" s="58" customFormat="1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1718"/>
      <c r="N16" s="1748"/>
      <c r="O16" s="1753"/>
      <c r="P16" s="1747"/>
      <c r="Q16" s="1747"/>
      <c r="R16" s="1710"/>
      <c r="S16" s="1710"/>
      <c r="T16" s="1718"/>
      <c r="U16" s="1718"/>
    </row>
    <row r="17" spans="1:21" s="58" customFormat="1" x14ac:dyDescent="0.2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1718"/>
      <c r="N17" s="1747"/>
      <c r="O17" s="1747"/>
      <c r="P17" s="1754"/>
      <c r="Q17" s="1747"/>
      <c r="R17" s="1710"/>
      <c r="S17" s="1710"/>
      <c r="T17" s="1718"/>
      <c r="U17" s="1718"/>
    </row>
    <row r="18" spans="1:21" s="58" customFormat="1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1718"/>
      <c r="N18" s="1747"/>
      <c r="O18" s="1747"/>
      <c r="P18" s="1747"/>
      <c r="Q18" s="1747"/>
      <c r="R18" s="1710"/>
      <c r="S18" s="1710"/>
      <c r="T18" s="1718"/>
      <c r="U18" s="1718"/>
    </row>
    <row r="19" spans="1:21" s="58" customFormat="1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1718"/>
      <c r="N19" s="1747"/>
      <c r="O19" s="1747"/>
      <c r="P19" s="1747"/>
      <c r="Q19" s="1747"/>
      <c r="R19" s="1710"/>
      <c r="S19" s="1710"/>
      <c r="T19" s="1718"/>
      <c r="U19" s="1718"/>
    </row>
    <row r="20" spans="1:21" s="58" customFormat="1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718"/>
      <c r="N20" s="1747"/>
      <c r="O20" s="1747"/>
      <c r="P20" s="1747"/>
      <c r="Q20" s="1747"/>
      <c r="R20" s="1710"/>
      <c r="S20" s="1710"/>
      <c r="T20" s="1718"/>
      <c r="U20" s="1718"/>
    </row>
    <row r="21" spans="1:21" s="58" customFormat="1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1718"/>
      <c r="N21" s="1747"/>
      <c r="O21" s="1747"/>
      <c r="P21" s="1747"/>
      <c r="Q21" s="1747"/>
      <c r="R21" s="1710"/>
      <c r="S21" s="1710"/>
      <c r="T21" s="1718"/>
      <c r="U21" s="1718"/>
    </row>
    <row r="22" spans="1:21" s="58" customFormat="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1718"/>
      <c r="N22" s="1747"/>
      <c r="O22" s="1747"/>
      <c r="P22" s="1747"/>
      <c r="Q22" s="1747"/>
      <c r="R22" s="1710"/>
      <c r="S22" s="1710"/>
      <c r="T22" s="1718"/>
      <c r="U22" s="1718"/>
    </row>
    <row r="23" spans="1:21" s="58" customFormat="1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1718"/>
      <c r="N23" s="1747"/>
      <c r="O23" s="1747"/>
      <c r="P23" s="1747"/>
      <c r="Q23" s="1747"/>
      <c r="R23" s="1710"/>
      <c r="S23" s="1710"/>
      <c r="T23" s="1718"/>
      <c r="U23" s="1718"/>
    </row>
    <row r="24" spans="1:21" s="58" customFormat="1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1718"/>
      <c r="N24" s="1747"/>
      <c r="O24" s="1747"/>
      <c r="P24" s="1747"/>
      <c r="Q24" s="1747"/>
      <c r="R24" s="1710"/>
      <c r="S24" s="1710"/>
      <c r="T24" s="1718"/>
      <c r="U24" s="1718"/>
    </row>
    <row r="25" spans="1:21" s="58" customFormat="1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1718"/>
      <c r="N25" s="1747"/>
      <c r="O25" s="1747"/>
      <c r="P25" s="1747"/>
      <c r="Q25" s="1747"/>
      <c r="R25" s="1710"/>
      <c r="S25" s="1710"/>
      <c r="T25" s="1718"/>
      <c r="U25" s="1718"/>
    </row>
    <row r="26" spans="1:21" s="58" customFormat="1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1718"/>
      <c r="N26" s="1747"/>
      <c r="O26" s="1747"/>
      <c r="P26" s="1747"/>
      <c r="Q26" s="1747"/>
      <c r="R26" s="1710"/>
      <c r="S26" s="1710"/>
      <c r="T26" s="1718"/>
      <c r="U26" s="1718"/>
    </row>
    <row r="27" spans="1:21" s="58" customFormat="1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1718"/>
      <c r="N27" s="1747"/>
      <c r="O27" s="1747"/>
      <c r="P27" s="1747"/>
      <c r="Q27" s="1747"/>
      <c r="R27" s="1710"/>
      <c r="S27" s="1710"/>
      <c r="T27" s="1718"/>
      <c r="U27" s="1718"/>
    </row>
    <row r="28" spans="1:21" s="58" customFormat="1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1718"/>
      <c r="N28" s="1747"/>
      <c r="O28" s="1747"/>
      <c r="P28" s="1747"/>
      <c r="Q28" s="1747"/>
      <c r="R28" s="1710"/>
      <c r="S28" s="1710"/>
      <c r="T28" s="1718"/>
      <c r="U28" s="1718"/>
    </row>
    <row r="29" spans="1:21" s="58" customFormat="1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1718"/>
      <c r="N29" s="1747"/>
      <c r="O29" s="1747"/>
      <c r="P29" s="1747"/>
      <c r="Q29" s="1747"/>
      <c r="R29" s="1710"/>
      <c r="S29" s="1710"/>
      <c r="T29" s="1718"/>
      <c r="U29" s="1718"/>
    </row>
    <row r="30" spans="1:21" s="58" customFormat="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1718"/>
      <c r="N30" s="1747"/>
      <c r="O30" s="1747"/>
      <c r="P30" s="1747"/>
      <c r="Q30" s="1747"/>
      <c r="R30" s="1710"/>
      <c r="S30" s="1710"/>
      <c r="T30" s="1718"/>
      <c r="U30" s="1718"/>
    </row>
    <row r="31" spans="1:21" s="58" customFormat="1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1718"/>
      <c r="N31" s="1747"/>
      <c r="O31" s="1747"/>
      <c r="P31" s="1747"/>
      <c r="Q31" s="1747"/>
      <c r="R31" s="1710"/>
      <c r="S31" s="1710"/>
      <c r="T31" s="1718"/>
      <c r="U31" s="1718"/>
    </row>
    <row r="32" spans="1:21" s="58" customFormat="1" ht="12.75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1718"/>
      <c r="N32" s="1747"/>
      <c r="O32" s="1747"/>
      <c r="P32" s="1747"/>
      <c r="Q32" s="1747"/>
      <c r="R32" s="1718"/>
      <c r="S32" s="1718"/>
      <c r="T32" s="1718"/>
      <c r="U32" s="1718"/>
    </row>
    <row r="33" spans="1:21" s="58" customFormat="1" ht="12.75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1718"/>
      <c r="N33" s="1747"/>
      <c r="O33" s="1747"/>
      <c r="P33" s="1747"/>
      <c r="Q33" s="1747"/>
      <c r="R33" s="1718"/>
      <c r="S33" s="1718"/>
      <c r="T33" s="1718"/>
      <c r="U33" s="1718"/>
    </row>
    <row r="34" spans="1:21" s="58" customFormat="1" ht="12.75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1718"/>
      <c r="N34" s="1747"/>
      <c r="O34" s="1747"/>
      <c r="P34" s="1747"/>
      <c r="Q34" s="1747"/>
      <c r="R34" s="1718"/>
      <c r="S34" s="1718"/>
      <c r="T34" s="1718"/>
      <c r="U34" s="1718"/>
    </row>
    <row r="35" spans="1:21" s="58" customFormat="1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1718"/>
      <c r="N35" s="1747"/>
      <c r="O35" s="1747"/>
      <c r="P35" s="1747"/>
      <c r="Q35" s="1747"/>
      <c r="R35" s="1710" t="s">
        <v>950</v>
      </c>
      <c r="S35" s="1710" t="s">
        <v>334</v>
      </c>
      <c r="T35" s="1718"/>
      <c r="U35" s="1718"/>
    </row>
    <row r="36" spans="1:21" s="58" customForma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1718"/>
      <c r="N36" s="1747"/>
      <c r="O36" s="1747"/>
      <c r="P36" s="1747"/>
      <c r="Q36" s="1747"/>
      <c r="R36" s="1710" t="s">
        <v>6</v>
      </c>
      <c r="S36" s="1710" t="s">
        <v>948</v>
      </c>
      <c r="T36" s="1718"/>
      <c r="U36" s="1718"/>
    </row>
    <row r="37" spans="1:21" s="58" customFormat="1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1718"/>
      <c r="N37" s="1748" t="s">
        <v>1098</v>
      </c>
      <c r="O37" s="1747"/>
      <c r="P37" s="1747"/>
      <c r="Q37" s="1747"/>
      <c r="R37" s="1710" t="s">
        <v>1060</v>
      </c>
      <c r="S37" s="1710" t="s">
        <v>346</v>
      </c>
      <c r="T37" s="1718"/>
      <c r="U37" s="1718"/>
    </row>
    <row r="38" spans="1:21" s="58" customFormat="1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1718"/>
      <c r="N38" s="1747"/>
      <c r="O38" s="1747"/>
      <c r="P38" s="1747"/>
      <c r="Q38" s="1747"/>
      <c r="R38" s="1710"/>
      <c r="S38" s="1710"/>
      <c r="T38" s="1718"/>
      <c r="U38" s="1718"/>
    </row>
    <row r="39" spans="1:21" s="58" customFormat="1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1718"/>
      <c r="N39" s="1755" t="s">
        <v>11</v>
      </c>
      <c r="O39" s="1755" t="s">
        <v>1096</v>
      </c>
      <c r="P39" s="1755" t="s">
        <v>1097</v>
      </c>
      <c r="Q39" s="1747"/>
      <c r="R39" s="1710" t="s">
        <v>357</v>
      </c>
      <c r="S39" s="1710" t="s">
        <v>1089</v>
      </c>
      <c r="T39" s="1718"/>
      <c r="U39" s="1718"/>
    </row>
    <row r="40" spans="1:21" s="58" customFormat="1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216"/>
      <c r="M40" s="1718"/>
      <c r="N40" s="1750" t="s">
        <v>63</v>
      </c>
      <c r="O40" s="1751">
        <v>898.15000000000009</v>
      </c>
      <c r="P40" s="1752">
        <v>0.17357333214802684</v>
      </c>
      <c r="Q40" s="1747"/>
      <c r="R40" s="1716" t="s">
        <v>63</v>
      </c>
      <c r="S40" s="1733">
        <v>898.15000000000009</v>
      </c>
      <c r="T40" s="1718"/>
      <c r="U40" s="1718"/>
    </row>
    <row r="41" spans="1:21" s="58" customFormat="1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216"/>
      <c r="M41" s="1718"/>
      <c r="N41" s="1747" t="s">
        <v>95</v>
      </c>
      <c r="O41" s="1751">
        <v>589.71300000000008</v>
      </c>
      <c r="P41" s="1752">
        <v>0.1139658747659181</v>
      </c>
      <c r="Q41" s="1747"/>
      <c r="R41" s="1716" t="s">
        <v>95</v>
      </c>
      <c r="S41" s="1733">
        <v>589.71300000000008</v>
      </c>
      <c r="T41" s="1718"/>
      <c r="U41" s="1718"/>
    </row>
    <row r="42" spans="1:21" s="58" customFormat="1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216"/>
      <c r="M42" s="1718"/>
      <c r="N42" s="1747" t="s">
        <v>131</v>
      </c>
      <c r="O42" s="1751">
        <v>555.51700000000005</v>
      </c>
      <c r="P42" s="1752">
        <v>0.10735727523785049</v>
      </c>
      <c r="Q42" s="1747"/>
      <c r="R42" s="1716" t="s">
        <v>131</v>
      </c>
      <c r="S42" s="1733">
        <v>555.51700000000005</v>
      </c>
      <c r="T42" s="1718"/>
      <c r="U42" s="1718"/>
    </row>
    <row r="43" spans="1:21" s="58" customForma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216"/>
      <c r="M43" s="1718"/>
      <c r="N43" s="1747" t="s">
        <v>83</v>
      </c>
      <c r="O43" s="1751">
        <v>476.74</v>
      </c>
      <c r="P43" s="1752">
        <v>9.2133107352057347E-2</v>
      </c>
      <c r="Q43" s="1747"/>
      <c r="R43" s="1716" t="s">
        <v>83</v>
      </c>
      <c r="S43" s="1733">
        <v>476.74</v>
      </c>
      <c r="T43" s="1718"/>
      <c r="U43" s="1718"/>
    </row>
    <row r="44" spans="1:21" s="58" customForma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216"/>
      <c r="M44" s="1718"/>
      <c r="N44" s="1747" t="s">
        <v>165</v>
      </c>
      <c r="O44" s="1751">
        <v>441.84999999999997</v>
      </c>
      <c r="P44" s="1752">
        <v>8.5390387807833479E-2</v>
      </c>
      <c r="Q44" s="1747"/>
      <c r="R44" s="1716" t="s">
        <v>165</v>
      </c>
      <c r="S44" s="1733">
        <v>441.84999999999997</v>
      </c>
      <c r="T44" s="1718"/>
      <c r="U44" s="1718"/>
    </row>
    <row r="45" spans="1:21" s="58" customFormat="1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216"/>
      <c r="M45" s="1718"/>
      <c r="N45" s="1747" t="s">
        <v>139</v>
      </c>
      <c r="O45" s="1751">
        <v>375.791</v>
      </c>
      <c r="P45" s="1752">
        <v>7.2624056183531863E-2</v>
      </c>
      <c r="Q45" s="1747"/>
      <c r="R45" s="1716" t="s">
        <v>139</v>
      </c>
      <c r="S45" s="1733">
        <v>375.791</v>
      </c>
      <c r="T45" s="1718"/>
      <c r="U45" s="1718"/>
    </row>
    <row r="46" spans="1:21" s="58" customFormat="1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1718"/>
      <c r="N46" s="1747" t="s">
        <v>1069</v>
      </c>
      <c r="O46" s="1751">
        <v>1836.708999999998</v>
      </c>
      <c r="P46" s="1752">
        <v>0.35495596650478184</v>
      </c>
      <c r="Q46" s="1747"/>
      <c r="R46" s="1716" t="s">
        <v>173</v>
      </c>
      <c r="S46" s="1733">
        <v>3337.761</v>
      </c>
      <c r="T46" s="1718"/>
      <c r="U46" s="1718"/>
    </row>
    <row r="47" spans="1:21" s="58" customFormat="1" ht="12.75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1718"/>
      <c r="N47" s="1747"/>
      <c r="O47" s="1751">
        <v>5174.4699999999984</v>
      </c>
      <c r="P47" s="1752">
        <v>1</v>
      </c>
      <c r="Q47" s="1747"/>
      <c r="R47" s="1718"/>
      <c r="S47" s="1718"/>
      <c r="T47" s="1718"/>
      <c r="U47" s="1718"/>
    </row>
    <row r="48" spans="1:21" s="58" customFormat="1" ht="12.75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1718"/>
      <c r="N48" s="1747"/>
      <c r="O48" s="1753"/>
      <c r="P48" s="1747"/>
      <c r="Q48" s="1747"/>
      <c r="R48" s="1718"/>
      <c r="S48" s="1718"/>
      <c r="T48" s="1718"/>
      <c r="U48" s="1718"/>
    </row>
    <row r="49" spans="1:21" s="58" customFormat="1" ht="15.75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1718"/>
      <c r="N49" s="1747"/>
      <c r="O49" s="1745"/>
      <c r="P49" s="1747"/>
      <c r="Q49" s="1745"/>
      <c r="R49" s="1710"/>
      <c r="S49" s="1710"/>
      <c r="T49" s="1718"/>
      <c r="U49" s="1718"/>
    </row>
    <row r="50" spans="1:21" s="58" customFormat="1" ht="15.75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1718"/>
      <c r="N50" s="1747"/>
      <c r="O50" s="1745"/>
      <c r="P50" s="1747"/>
      <c r="Q50" s="1745"/>
      <c r="R50" s="1710"/>
      <c r="S50" s="1710"/>
      <c r="T50" s="1718"/>
      <c r="U50" s="1718"/>
    </row>
    <row r="51" spans="1:21" s="58" customFormat="1" ht="15.75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1718"/>
      <c r="N51" s="1747"/>
      <c r="O51" s="1745"/>
      <c r="P51" s="1747"/>
      <c r="Q51" s="1745"/>
      <c r="R51" s="1710"/>
      <c r="S51" s="1710"/>
      <c r="T51" s="1718"/>
      <c r="U51" s="1718"/>
    </row>
    <row r="52" spans="1:21" s="58" customFormat="1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1718"/>
      <c r="N52" s="1747"/>
      <c r="O52" s="1747"/>
      <c r="P52" s="1747"/>
      <c r="Q52" s="1747"/>
      <c r="R52" s="1710"/>
      <c r="S52" s="1710"/>
      <c r="T52" s="1718"/>
      <c r="U52" s="1718"/>
    </row>
    <row r="53" spans="1:21" s="58" customFormat="1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1718"/>
      <c r="N53" s="1747"/>
      <c r="O53" s="1753"/>
      <c r="P53" s="1747"/>
      <c r="Q53" s="1747"/>
      <c r="R53" s="1710"/>
      <c r="S53" s="1710"/>
      <c r="T53" s="1718"/>
      <c r="U53" s="1718"/>
    </row>
    <row r="54" spans="1:21" s="58" customFormat="1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1718"/>
      <c r="N54" s="1747"/>
      <c r="O54" s="1747"/>
      <c r="P54" s="1747"/>
      <c r="Q54" s="1747"/>
      <c r="R54" s="1710"/>
      <c r="S54" s="1710"/>
      <c r="T54" s="1718"/>
      <c r="U54" s="1718"/>
    </row>
    <row r="55" spans="1:21" s="58" customForma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1718"/>
      <c r="N55" s="1747"/>
      <c r="O55" s="1747"/>
      <c r="P55" s="1747"/>
      <c r="Q55" s="1747"/>
      <c r="R55" s="1710"/>
      <c r="S55" s="1710"/>
      <c r="T55" s="1718"/>
      <c r="U55" s="1718"/>
    </row>
    <row r="56" spans="1:21" s="58" customFormat="1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1718"/>
      <c r="N56" s="1747"/>
      <c r="O56" s="1747"/>
      <c r="P56" s="1747"/>
      <c r="Q56" s="1747"/>
      <c r="R56" s="1710"/>
      <c r="S56" s="1710"/>
      <c r="T56" s="1718"/>
      <c r="U56" s="1718"/>
    </row>
    <row r="57" spans="1:21" s="58" customFormat="1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1718"/>
      <c r="N57" s="1747"/>
      <c r="O57" s="1747"/>
      <c r="P57" s="1747"/>
      <c r="Q57" s="1747"/>
      <c r="R57" s="1710"/>
      <c r="S57" s="1710"/>
      <c r="T57" s="1718"/>
      <c r="U57" s="1718"/>
    </row>
    <row r="58" spans="1:21" s="58" customFormat="1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1718"/>
      <c r="N58" s="1747"/>
      <c r="O58" s="1747"/>
      <c r="P58" s="1747"/>
      <c r="Q58" s="1747"/>
      <c r="R58" s="1710"/>
      <c r="S58" s="1710"/>
      <c r="T58" s="1718"/>
      <c r="U58" s="1718"/>
    </row>
    <row r="59" spans="1:21" s="58" customForma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1718"/>
      <c r="N59" s="1747"/>
      <c r="O59" s="1747"/>
      <c r="P59" s="1747"/>
      <c r="Q59" s="1747"/>
      <c r="R59" s="1710"/>
      <c r="S59" s="1710"/>
      <c r="T59" s="1718"/>
      <c r="U59" s="1718"/>
    </row>
    <row r="60" spans="1:21" s="58" customFormat="1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1718"/>
      <c r="N60" s="1747"/>
      <c r="O60" s="1747"/>
      <c r="P60" s="1747"/>
      <c r="Q60" s="1747"/>
      <c r="R60" s="1710"/>
      <c r="S60" s="1710"/>
      <c r="T60" s="1718"/>
      <c r="U60" s="1718"/>
    </row>
    <row r="61" spans="1:21" s="58" customFormat="1" x14ac:dyDescent="0.2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1718"/>
      <c r="N61" s="1747"/>
      <c r="O61" s="1747"/>
      <c r="P61" s="1747"/>
      <c r="Q61" s="1747"/>
      <c r="R61" s="1710"/>
      <c r="S61" s="1710"/>
      <c r="T61" s="1718"/>
      <c r="U61" s="1718"/>
    </row>
    <row r="62" spans="1:21" s="58" customFormat="1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1718"/>
      <c r="N62" s="1747"/>
      <c r="O62" s="1747"/>
      <c r="P62" s="1747"/>
      <c r="Q62" s="1747"/>
      <c r="R62" s="1710"/>
      <c r="S62" s="1710"/>
      <c r="T62" s="1718"/>
      <c r="U62" s="1718"/>
    </row>
    <row r="63" spans="1:21" s="58" customFormat="1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1718"/>
      <c r="N63" s="1747"/>
      <c r="O63" s="1747"/>
      <c r="P63" s="1747"/>
      <c r="Q63" s="1747"/>
      <c r="R63" s="1710"/>
      <c r="S63" s="1710"/>
      <c r="T63" s="1718"/>
      <c r="U63" s="1718"/>
    </row>
    <row r="64" spans="1:21" s="58" customFormat="1" x14ac:dyDescent="0.2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1718"/>
      <c r="N64" s="1747"/>
      <c r="O64" s="1747"/>
      <c r="P64" s="1747"/>
      <c r="Q64" s="1747"/>
      <c r="R64" s="1710"/>
      <c r="S64" s="1710"/>
      <c r="T64" s="1718"/>
      <c r="U64" s="1718"/>
    </row>
    <row r="65" spans="1:21" s="58" customForma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1718"/>
      <c r="N65" s="1747"/>
      <c r="O65" s="1747"/>
      <c r="P65" s="1747"/>
      <c r="Q65" s="1747"/>
      <c r="R65" s="1710"/>
      <c r="S65" s="1710"/>
      <c r="T65" s="1718"/>
      <c r="U65" s="1718"/>
    </row>
    <row r="66" spans="1:21" s="58" customFormat="1" x14ac:dyDescent="0.2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1718"/>
      <c r="N66" s="1747"/>
      <c r="O66" s="1747"/>
      <c r="P66" s="1747"/>
      <c r="Q66" s="1747"/>
      <c r="R66" s="1710"/>
      <c r="S66" s="1710"/>
      <c r="T66" s="1718"/>
      <c r="U66" s="1718"/>
    </row>
    <row r="67" spans="1:21" s="58" customFormat="1" x14ac:dyDescent="0.2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1718"/>
      <c r="N67" s="1747"/>
      <c r="O67" s="1747"/>
      <c r="P67" s="1747"/>
      <c r="Q67" s="1747"/>
      <c r="R67" s="1710"/>
      <c r="S67" s="1710"/>
      <c r="T67" s="1718"/>
      <c r="U67" s="1718"/>
    </row>
    <row r="68" spans="1:21" s="58" customFormat="1" ht="12.75" x14ac:dyDescent="0.2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1718"/>
      <c r="N68" s="1747"/>
      <c r="O68" s="1747"/>
      <c r="P68" s="1747"/>
      <c r="Q68" s="1747"/>
      <c r="R68" s="1718"/>
      <c r="S68" s="1718"/>
      <c r="T68" s="1718"/>
      <c r="U68" s="1718"/>
    </row>
    <row r="69" spans="1:21" s="58" customFormat="1" x14ac:dyDescent="0.2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1718"/>
      <c r="N69" s="1747"/>
      <c r="O69" s="1747"/>
      <c r="P69" s="1747"/>
      <c r="Q69" s="1747"/>
      <c r="R69" s="1710" t="s">
        <v>950</v>
      </c>
      <c r="S69" s="1710" t="s">
        <v>334</v>
      </c>
      <c r="T69" s="1718"/>
      <c r="U69" s="1718"/>
    </row>
    <row r="70" spans="1:21" s="58" customFormat="1" x14ac:dyDescent="0.2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1718"/>
      <c r="N70" s="1747"/>
      <c r="O70" s="1747"/>
      <c r="P70" s="1747"/>
      <c r="Q70" s="1747"/>
      <c r="R70" s="1710" t="s">
        <v>6</v>
      </c>
      <c r="S70" s="1710" t="s">
        <v>948</v>
      </c>
      <c r="T70" s="1718"/>
      <c r="U70" s="1718"/>
    </row>
    <row r="71" spans="1:21" s="58" customFormat="1" x14ac:dyDescent="0.2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1718"/>
      <c r="N71" s="1747"/>
      <c r="O71" s="1748" t="s">
        <v>1071</v>
      </c>
      <c r="P71" s="1747"/>
      <c r="Q71" s="1747"/>
      <c r="R71" s="1710" t="s">
        <v>1060</v>
      </c>
      <c r="S71" s="1710" t="s">
        <v>347</v>
      </c>
      <c r="T71" s="1718"/>
      <c r="U71" s="1718"/>
    </row>
    <row r="72" spans="1:21" s="58" customFormat="1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1718"/>
      <c r="N72" s="1747" t="s">
        <v>1080</v>
      </c>
      <c r="O72" s="1747"/>
      <c r="P72" s="1747"/>
      <c r="Q72" s="1747"/>
      <c r="R72" s="1710"/>
      <c r="S72" s="1710"/>
      <c r="T72" s="1718"/>
      <c r="U72" s="1718"/>
    </row>
    <row r="73" spans="1:21" s="58" customFormat="1" x14ac:dyDescent="0.2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1718"/>
      <c r="N73" s="1755" t="s">
        <v>11</v>
      </c>
      <c r="O73" s="1755" t="s">
        <v>1096</v>
      </c>
      <c r="P73" s="1755" t="s">
        <v>1097</v>
      </c>
      <c r="Q73" s="1747"/>
      <c r="R73" s="1710" t="s">
        <v>357</v>
      </c>
      <c r="S73" s="1710" t="s">
        <v>1089</v>
      </c>
      <c r="T73" s="1718"/>
      <c r="U73" s="1718"/>
    </row>
    <row r="74" spans="1:21" s="58" customFormat="1" x14ac:dyDescent="0.25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216"/>
      <c r="M74" s="1718"/>
      <c r="N74" s="1750" t="s">
        <v>103</v>
      </c>
      <c r="O74" s="1751">
        <v>2191.1150000000002</v>
      </c>
      <c r="P74" s="1752">
        <v>0.2993984197621552</v>
      </c>
      <c r="Q74" s="1752"/>
      <c r="R74" s="1716" t="s">
        <v>103</v>
      </c>
      <c r="S74" s="1733">
        <v>2191.1150000000002</v>
      </c>
      <c r="T74" s="1718"/>
      <c r="U74" s="1718"/>
    </row>
    <row r="75" spans="1:21" s="58" customFormat="1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216"/>
      <c r="M75" s="1718"/>
      <c r="N75" s="1747" t="s">
        <v>131</v>
      </c>
      <c r="O75" s="1751">
        <v>1058.845</v>
      </c>
      <c r="P75" s="1752">
        <v>0.14468273904978021</v>
      </c>
      <c r="Q75" s="1752"/>
      <c r="R75" s="1716" t="s">
        <v>131</v>
      </c>
      <c r="S75" s="1733">
        <v>1058.845</v>
      </c>
      <c r="T75" s="1718"/>
      <c r="U75" s="1718"/>
    </row>
    <row r="76" spans="1:21" s="58" customFormat="1" x14ac:dyDescent="0.25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216"/>
      <c r="M76" s="1718"/>
      <c r="N76" s="1747" t="s">
        <v>95</v>
      </c>
      <c r="O76" s="1751">
        <v>902.36400000000003</v>
      </c>
      <c r="P76" s="1752">
        <v>0.12330085625366874</v>
      </c>
      <c r="Q76" s="1752"/>
      <c r="R76" s="1716" t="s">
        <v>95</v>
      </c>
      <c r="S76" s="1733">
        <v>902.36400000000003</v>
      </c>
      <c r="T76" s="1718"/>
      <c r="U76" s="1718"/>
    </row>
    <row r="77" spans="1:21" s="58" customFormat="1" x14ac:dyDescent="0.2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216"/>
      <c r="M77" s="1718"/>
      <c r="N77" s="1747" t="s">
        <v>153</v>
      </c>
      <c r="O77" s="1751">
        <v>708.27299999999991</v>
      </c>
      <c r="P77" s="1752">
        <v>9.6779866396880534E-2</v>
      </c>
      <c r="Q77" s="1752"/>
      <c r="R77" s="1716" t="s">
        <v>153</v>
      </c>
      <c r="S77" s="1733">
        <v>708.27299999999991</v>
      </c>
      <c r="T77" s="1718"/>
      <c r="U77" s="1718"/>
    </row>
    <row r="78" spans="1:21" s="58" customFormat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216"/>
      <c r="M78" s="1718"/>
      <c r="N78" s="1747" t="s">
        <v>105</v>
      </c>
      <c r="O78" s="1751">
        <v>567.19200000000001</v>
      </c>
      <c r="P78" s="1752">
        <v>7.7502270990676581E-2</v>
      </c>
      <c r="Q78" s="1752"/>
      <c r="R78" s="1716" t="s">
        <v>105</v>
      </c>
      <c r="S78" s="1733">
        <v>567.19200000000001</v>
      </c>
      <c r="T78" s="1718"/>
      <c r="U78" s="1718"/>
    </row>
    <row r="79" spans="1:21" s="58" customFormat="1" x14ac:dyDescent="0.2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1718"/>
      <c r="N79" s="1747" t="s">
        <v>97</v>
      </c>
      <c r="O79" s="1751">
        <v>344.68899999999996</v>
      </c>
      <c r="P79" s="1752">
        <v>4.7099007541547333E-2</v>
      </c>
      <c r="Q79" s="1752"/>
      <c r="R79" s="1716" t="s">
        <v>97</v>
      </c>
      <c r="S79" s="1733">
        <v>344.68899999999996</v>
      </c>
      <c r="T79" s="1718"/>
      <c r="U79" s="1718"/>
    </row>
    <row r="80" spans="1:21" s="58" customFormat="1" x14ac:dyDescent="0.2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1718"/>
      <c r="N80" s="1747" t="s">
        <v>1069</v>
      </c>
      <c r="O80" s="1750">
        <v>1545.9140000000052</v>
      </c>
      <c r="P80" s="1752">
        <v>0.2112368400052913</v>
      </c>
      <c r="Q80" s="1754"/>
      <c r="R80" s="1716" t="s">
        <v>173</v>
      </c>
      <c r="S80" s="1733">
        <v>5772.4780000000001</v>
      </c>
      <c r="T80" s="1718"/>
      <c r="U80" s="1718"/>
    </row>
    <row r="81" spans="1:21" s="58" customFormat="1" x14ac:dyDescent="0.2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1718"/>
      <c r="N81" s="1747" t="s">
        <v>1053</v>
      </c>
      <c r="O81" s="1750">
        <v>7318.3920000000062</v>
      </c>
      <c r="P81" s="1752">
        <v>1</v>
      </c>
      <c r="Q81" s="1747"/>
      <c r="R81" s="1710"/>
      <c r="S81" s="1710"/>
      <c r="T81" s="1718"/>
      <c r="U81" s="1718"/>
    </row>
    <row r="82" spans="1:21" s="58" customFormat="1" x14ac:dyDescent="0.2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1718"/>
      <c r="N82" s="1747"/>
      <c r="O82" s="1753"/>
      <c r="P82" s="1747"/>
      <c r="Q82" s="1747"/>
      <c r="R82" s="1710"/>
      <c r="S82" s="1710"/>
      <c r="T82" s="1718"/>
      <c r="U82" s="1718"/>
    </row>
    <row r="83" spans="1:21" s="58" customFormat="1" x14ac:dyDescent="0.2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1718"/>
      <c r="N83" s="1747"/>
      <c r="O83" s="1753"/>
      <c r="P83" s="1747"/>
      <c r="Q83" s="1747"/>
      <c r="R83" s="1710"/>
      <c r="S83" s="1710"/>
      <c r="T83" s="1718"/>
      <c r="U83" s="1718"/>
    </row>
    <row r="84" spans="1:21" s="58" customFormat="1" x14ac:dyDescent="0.2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1718"/>
      <c r="N84" s="1747"/>
      <c r="O84" s="1753"/>
      <c r="P84" s="1747"/>
      <c r="Q84" s="1747"/>
      <c r="R84" s="1710"/>
      <c r="S84" s="1710"/>
      <c r="T84" s="1718"/>
      <c r="U84" s="1718"/>
    </row>
    <row r="85" spans="1:21" s="58" customFormat="1" x14ac:dyDescent="0.25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1718"/>
      <c r="N85" s="1747"/>
      <c r="O85" s="1753"/>
      <c r="P85" s="1747"/>
      <c r="Q85" s="1747"/>
      <c r="R85" s="1710"/>
      <c r="S85" s="1710"/>
      <c r="T85" s="1718"/>
      <c r="U85" s="1718"/>
    </row>
    <row r="86" spans="1:21" s="58" customFormat="1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1718"/>
      <c r="N86" s="1747"/>
      <c r="O86" s="1747"/>
      <c r="P86" s="1747"/>
      <c r="Q86" s="1747"/>
      <c r="R86" s="1710"/>
      <c r="S86" s="1710"/>
      <c r="T86" s="1718"/>
      <c r="U86" s="1718"/>
    </row>
    <row r="87" spans="1:21" s="58" customFormat="1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1718"/>
      <c r="N87" s="1747"/>
      <c r="O87" s="1753"/>
      <c r="P87" s="1747"/>
      <c r="Q87" s="1747"/>
      <c r="R87" s="1710"/>
      <c r="S87" s="1710"/>
      <c r="T87" s="1718"/>
      <c r="U87" s="1718"/>
    </row>
    <row r="88" spans="1:21" s="58" customFormat="1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1718"/>
      <c r="N88" s="1747"/>
      <c r="O88" s="1753"/>
      <c r="P88" s="1747"/>
      <c r="Q88" s="1747"/>
      <c r="R88" s="1710"/>
      <c r="S88" s="1710"/>
      <c r="T88" s="1718"/>
      <c r="U88" s="1718"/>
    </row>
    <row r="89" spans="1:21" s="58" customFormat="1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1718"/>
      <c r="N89" s="1747"/>
      <c r="O89" s="1747"/>
      <c r="P89" s="1747"/>
      <c r="Q89" s="1747"/>
      <c r="R89" s="1710"/>
      <c r="S89" s="1710"/>
      <c r="T89" s="1718"/>
      <c r="U89" s="1718"/>
    </row>
    <row r="90" spans="1:21" s="58" customFormat="1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1718"/>
      <c r="N90" s="1747"/>
      <c r="O90" s="1747"/>
      <c r="P90" s="1747"/>
      <c r="Q90" s="1747"/>
      <c r="R90" s="1710"/>
      <c r="S90" s="1710"/>
      <c r="T90" s="1718"/>
      <c r="U90" s="1718"/>
    </row>
    <row r="91" spans="1:21" s="58" customFormat="1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1718"/>
      <c r="N91" s="1747"/>
      <c r="O91" s="1747"/>
      <c r="P91" s="1747"/>
      <c r="Q91" s="1747"/>
      <c r="R91" s="1710"/>
      <c r="S91" s="1710"/>
      <c r="T91" s="1718"/>
      <c r="U91" s="1718"/>
    </row>
  </sheetData>
  <pageMargins left="0.78740157480314965" right="0.59055118110236227" top="0.78740157480314965" bottom="0.59055118110236227" header="0" footer="0"/>
  <pageSetup paperSize="9" scale="5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view="pageBreakPreview" zoomScale="90" zoomScaleNormal="80" zoomScaleSheetLayoutView="90" workbookViewId="0">
      <selection activeCell="N20" sqref="N20"/>
    </sheetView>
  </sheetViews>
  <sheetFormatPr baseColWidth="10" defaultRowHeight="15" x14ac:dyDescent="0.25"/>
  <cols>
    <col min="1" max="1" width="2.42578125" customWidth="1"/>
    <col min="2" max="2" width="5.140625" customWidth="1"/>
    <col min="3" max="3" width="67.42578125" customWidth="1"/>
    <col min="4" max="9" width="14.140625" customWidth="1"/>
    <col min="10" max="10" width="19.7109375" customWidth="1"/>
    <col min="11" max="11" width="5.85546875" style="1710" customWidth="1"/>
    <col min="12" max="12" width="51.140625" style="1710" customWidth="1"/>
    <col min="13" max="13" width="22.42578125" style="1710" customWidth="1"/>
    <col min="14" max="14" width="8.85546875" style="1710" customWidth="1"/>
    <col min="15" max="16" width="10" style="1710" customWidth="1"/>
    <col min="17" max="17" width="12.5703125" style="1710" customWidth="1"/>
    <col min="18" max="18" width="14.85546875" style="1710" customWidth="1"/>
    <col min="19" max="19" width="4" style="1710" customWidth="1"/>
    <col min="20" max="20" width="16.140625" customWidth="1"/>
    <col min="21" max="21" width="4" customWidth="1"/>
  </cols>
  <sheetData>
    <row r="1" spans="1:17" ht="20.25" x14ac:dyDescent="0.3">
      <c r="A1" s="800" t="s">
        <v>1099</v>
      </c>
      <c r="B1" s="58"/>
      <c r="C1" s="801"/>
      <c r="D1" s="801"/>
      <c r="E1" s="801"/>
      <c r="F1" s="801"/>
      <c r="G1" s="801"/>
      <c r="H1" s="801"/>
      <c r="I1" s="801"/>
      <c r="J1" s="801"/>
      <c r="K1" s="1763"/>
    </row>
    <row r="2" spans="1:17" ht="15.75" x14ac:dyDescent="0.25">
      <c r="A2" s="60"/>
      <c r="B2" s="801"/>
      <c r="C2" s="801"/>
      <c r="D2" s="801"/>
      <c r="E2" s="801"/>
      <c r="F2" s="801"/>
      <c r="G2" s="801"/>
      <c r="H2" s="801"/>
      <c r="I2" s="801"/>
      <c r="J2" s="801"/>
      <c r="K2" s="1763"/>
      <c r="L2" s="1710" t="s">
        <v>6</v>
      </c>
      <c r="M2" s="1710" t="s">
        <v>177</v>
      </c>
    </row>
    <row r="3" spans="1:17" ht="21.75" customHeight="1" x14ac:dyDescent="0.25">
      <c r="A3" s="60"/>
      <c r="B3" s="2076" t="s">
        <v>717</v>
      </c>
      <c r="C3" s="2078" t="s">
        <v>9</v>
      </c>
      <c r="D3" s="2080" t="s">
        <v>1056</v>
      </c>
      <c r="E3" s="2080"/>
      <c r="F3" s="2080" t="s">
        <v>1058</v>
      </c>
      <c r="G3" s="2080"/>
      <c r="H3" s="2081" t="s">
        <v>789</v>
      </c>
      <c r="I3" s="2081"/>
      <c r="J3" s="1757" t="s">
        <v>964</v>
      </c>
      <c r="K3" s="1763"/>
    </row>
    <row r="4" spans="1:17" ht="21.75" customHeight="1" x14ac:dyDescent="0.25">
      <c r="A4" s="60"/>
      <c r="B4" s="2077"/>
      <c r="C4" s="2079"/>
      <c r="D4" s="934" t="s">
        <v>1046</v>
      </c>
      <c r="E4" s="934" t="s">
        <v>1047</v>
      </c>
      <c r="F4" s="934" t="s">
        <v>1046</v>
      </c>
      <c r="G4" s="934" t="s">
        <v>1047</v>
      </c>
      <c r="H4" s="935" t="s">
        <v>1046</v>
      </c>
      <c r="I4" s="934" t="s">
        <v>1047</v>
      </c>
      <c r="J4" s="1758" t="s">
        <v>1063</v>
      </c>
      <c r="K4" s="1763"/>
      <c r="L4" s="1710" t="s">
        <v>930</v>
      </c>
      <c r="M4" s="1710" t="s">
        <v>340</v>
      </c>
    </row>
    <row r="5" spans="1:17" ht="18.75" customHeight="1" x14ac:dyDescent="0.25">
      <c r="A5" s="60"/>
      <c r="B5" s="809">
        <v>1</v>
      </c>
      <c r="C5" s="937" t="s">
        <v>178</v>
      </c>
      <c r="D5" s="938" t="s">
        <v>902</v>
      </c>
      <c r="E5" s="939" t="s">
        <v>902</v>
      </c>
      <c r="F5" s="938" t="s">
        <v>902</v>
      </c>
      <c r="G5" s="939">
        <v>18</v>
      </c>
      <c r="H5" s="940" t="s">
        <v>902</v>
      </c>
      <c r="I5" s="941">
        <v>18</v>
      </c>
      <c r="J5" s="1759">
        <v>18</v>
      </c>
      <c r="K5" s="1763"/>
      <c r="M5" s="1710" t="s">
        <v>1056</v>
      </c>
      <c r="O5" s="1710" t="s">
        <v>1057</v>
      </c>
      <c r="Q5" s="1710" t="s">
        <v>173</v>
      </c>
    </row>
    <row r="6" spans="1:17" ht="18.75" customHeight="1" x14ac:dyDescent="0.25">
      <c r="A6" s="60"/>
      <c r="B6" s="818">
        <v>2</v>
      </c>
      <c r="C6" s="942" t="s">
        <v>180</v>
      </c>
      <c r="D6" s="943" t="s">
        <v>902</v>
      </c>
      <c r="E6" s="944" t="s">
        <v>902</v>
      </c>
      <c r="F6" s="943" t="s">
        <v>902</v>
      </c>
      <c r="G6" s="944">
        <v>0.8999999999999998</v>
      </c>
      <c r="H6" s="945" t="s">
        <v>902</v>
      </c>
      <c r="I6" s="946">
        <v>0.8999999999999998</v>
      </c>
      <c r="J6" s="1760">
        <v>0.8999999999999998</v>
      </c>
      <c r="K6" s="1763"/>
      <c r="L6" s="1710" t="s">
        <v>357</v>
      </c>
      <c r="M6" s="1710" t="s">
        <v>346</v>
      </c>
      <c r="N6" s="1710" t="s">
        <v>347</v>
      </c>
      <c r="O6" s="1710" t="s">
        <v>346</v>
      </c>
      <c r="P6" s="1710" t="s">
        <v>347</v>
      </c>
    </row>
    <row r="7" spans="1:17" ht="18.75" customHeight="1" x14ac:dyDescent="0.25">
      <c r="A7" s="60"/>
      <c r="B7" s="818">
        <v>3</v>
      </c>
      <c r="C7" s="942" t="s">
        <v>182</v>
      </c>
      <c r="D7" s="943" t="s">
        <v>902</v>
      </c>
      <c r="E7" s="944">
        <v>8.7959999999999994</v>
      </c>
      <c r="F7" s="943" t="s">
        <v>902</v>
      </c>
      <c r="G7" s="944">
        <v>3.9700000000000011</v>
      </c>
      <c r="H7" s="945" t="s">
        <v>902</v>
      </c>
      <c r="I7" s="946">
        <v>12.766</v>
      </c>
      <c r="J7" s="1760">
        <v>12.766</v>
      </c>
      <c r="K7" s="1763"/>
      <c r="L7" s="1716" t="s">
        <v>178</v>
      </c>
      <c r="M7" s="1733"/>
      <c r="N7" s="1733"/>
      <c r="O7" s="1733"/>
      <c r="P7" s="1733">
        <v>18</v>
      </c>
      <c r="Q7" s="1733">
        <v>18</v>
      </c>
    </row>
    <row r="8" spans="1:17" ht="18.75" customHeight="1" x14ac:dyDescent="0.25">
      <c r="A8" s="60"/>
      <c r="B8" s="818">
        <v>4</v>
      </c>
      <c r="C8" s="942" t="s">
        <v>184</v>
      </c>
      <c r="D8" s="943" t="s">
        <v>902</v>
      </c>
      <c r="E8" s="944" t="s">
        <v>902</v>
      </c>
      <c r="F8" s="943" t="s">
        <v>902</v>
      </c>
      <c r="G8" s="944">
        <v>3.9799999999999995</v>
      </c>
      <c r="H8" s="945" t="s">
        <v>902</v>
      </c>
      <c r="I8" s="946">
        <v>3.9799999999999995</v>
      </c>
      <c r="J8" s="1760">
        <v>3.9799999999999995</v>
      </c>
      <c r="K8" s="1763"/>
      <c r="L8" s="1716" t="s">
        <v>180</v>
      </c>
      <c r="M8" s="1733"/>
      <c r="N8" s="1733"/>
      <c r="O8" s="1733"/>
      <c r="P8" s="1733">
        <v>0.8999999999999998</v>
      </c>
      <c r="Q8" s="1733">
        <v>0.8999999999999998</v>
      </c>
    </row>
    <row r="9" spans="1:17" ht="18.75" customHeight="1" x14ac:dyDescent="0.25">
      <c r="A9" s="60"/>
      <c r="B9" s="818">
        <v>5</v>
      </c>
      <c r="C9" s="942" t="s">
        <v>186</v>
      </c>
      <c r="D9" s="943" t="s">
        <v>902</v>
      </c>
      <c r="E9" s="944" t="s">
        <v>902</v>
      </c>
      <c r="F9" s="943" t="s">
        <v>902</v>
      </c>
      <c r="G9" s="944">
        <v>1.8939999999999995</v>
      </c>
      <c r="H9" s="945" t="s">
        <v>902</v>
      </c>
      <c r="I9" s="946">
        <v>1.8939999999999995</v>
      </c>
      <c r="J9" s="1760">
        <v>1.8939999999999995</v>
      </c>
      <c r="K9" s="1763"/>
      <c r="L9" s="1716" t="s">
        <v>182</v>
      </c>
      <c r="M9" s="1733"/>
      <c r="N9" s="1733">
        <v>8.7959999999999994</v>
      </c>
      <c r="O9" s="1733"/>
      <c r="P9" s="1733">
        <v>3.9700000000000011</v>
      </c>
      <c r="Q9" s="1733">
        <v>12.766</v>
      </c>
    </row>
    <row r="10" spans="1:17" ht="18.75" customHeight="1" x14ac:dyDescent="0.25">
      <c r="A10" s="60"/>
      <c r="B10" s="818">
        <v>6</v>
      </c>
      <c r="C10" s="942" t="s">
        <v>188</v>
      </c>
      <c r="D10" s="943" t="s">
        <v>902</v>
      </c>
      <c r="E10" s="944" t="s">
        <v>902</v>
      </c>
      <c r="F10" s="943" t="s">
        <v>902</v>
      </c>
      <c r="G10" s="944">
        <v>3.1999999999999997</v>
      </c>
      <c r="H10" s="945" t="s">
        <v>902</v>
      </c>
      <c r="I10" s="946">
        <v>3.1999999999999997</v>
      </c>
      <c r="J10" s="1760">
        <v>3.1999999999999997</v>
      </c>
      <c r="K10" s="1763"/>
      <c r="L10" s="1716" t="s">
        <v>184</v>
      </c>
      <c r="M10" s="1733"/>
      <c r="N10" s="1733"/>
      <c r="O10" s="1733"/>
      <c r="P10" s="1733">
        <v>3.9799999999999995</v>
      </c>
      <c r="Q10" s="1733">
        <v>3.9799999999999995</v>
      </c>
    </row>
    <row r="11" spans="1:17" ht="18.75" customHeight="1" x14ac:dyDescent="0.25">
      <c r="A11" s="60"/>
      <c r="B11" s="818">
        <v>7</v>
      </c>
      <c r="C11" s="942" t="s">
        <v>190</v>
      </c>
      <c r="D11" s="943" t="s">
        <v>902</v>
      </c>
      <c r="E11" s="944" t="s">
        <v>902</v>
      </c>
      <c r="F11" s="943" t="s">
        <v>902</v>
      </c>
      <c r="G11" s="944">
        <v>9.9859999999999989</v>
      </c>
      <c r="H11" s="945" t="s">
        <v>902</v>
      </c>
      <c r="I11" s="946">
        <v>9.9859999999999989</v>
      </c>
      <c r="J11" s="1760">
        <v>9.9859999999999989</v>
      </c>
      <c r="K11" s="1763"/>
      <c r="L11" s="1716" t="s">
        <v>186</v>
      </c>
      <c r="M11" s="1733"/>
      <c r="N11" s="1733"/>
      <c r="O11" s="1733"/>
      <c r="P11" s="1733">
        <v>1.8939999999999995</v>
      </c>
      <c r="Q11" s="1733">
        <v>1.8939999999999995</v>
      </c>
    </row>
    <row r="12" spans="1:17" ht="18.75" customHeight="1" x14ac:dyDescent="0.25">
      <c r="A12" s="60"/>
      <c r="B12" s="818">
        <v>8</v>
      </c>
      <c r="C12" s="942" t="s">
        <v>192</v>
      </c>
      <c r="D12" s="943" t="s">
        <v>902</v>
      </c>
      <c r="E12" s="944" t="s">
        <v>902</v>
      </c>
      <c r="F12" s="943" t="s">
        <v>902</v>
      </c>
      <c r="G12" s="944">
        <v>3.2160000000000011</v>
      </c>
      <c r="H12" s="945" t="s">
        <v>902</v>
      </c>
      <c r="I12" s="946">
        <v>3.2160000000000011</v>
      </c>
      <c r="J12" s="1760">
        <v>3.2160000000000011</v>
      </c>
      <c r="K12" s="1763"/>
      <c r="L12" s="1716" t="s">
        <v>188</v>
      </c>
      <c r="M12" s="1733"/>
      <c r="N12" s="1733"/>
      <c r="O12" s="1733"/>
      <c r="P12" s="1733">
        <v>3.1999999999999997</v>
      </c>
      <c r="Q12" s="1733">
        <v>3.1999999999999997</v>
      </c>
    </row>
    <row r="13" spans="1:17" ht="18.75" customHeight="1" x14ac:dyDescent="0.25">
      <c r="A13" s="60"/>
      <c r="B13" s="818">
        <v>9</v>
      </c>
      <c r="C13" s="942" t="s">
        <v>194</v>
      </c>
      <c r="D13" s="943" t="s">
        <v>902</v>
      </c>
      <c r="E13" s="944" t="s">
        <v>902</v>
      </c>
      <c r="F13" s="943" t="s">
        <v>902</v>
      </c>
      <c r="G13" s="944">
        <v>9.7999999999999989</v>
      </c>
      <c r="H13" s="945" t="s">
        <v>902</v>
      </c>
      <c r="I13" s="946">
        <v>9.7999999999999989</v>
      </c>
      <c r="J13" s="1760">
        <v>9.7999999999999989</v>
      </c>
      <c r="K13" s="1763"/>
      <c r="L13" s="1716" t="s">
        <v>190</v>
      </c>
      <c r="M13" s="1733"/>
      <c r="N13" s="1733"/>
      <c r="O13" s="1733"/>
      <c r="P13" s="1733">
        <v>9.9859999999999989</v>
      </c>
      <c r="Q13" s="1733">
        <v>9.9859999999999989</v>
      </c>
    </row>
    <row r="14" spans="1:17" ht="18.75" customHeight="1" x14ac:dyDescent="0.25">
      <c r="A14" s="60"/>
      <c r="B14" s="818">
        <v>10</v>
      </c>
      <c r="C14" s="942" t="s">
        <v>196</v>
      </c>
      <c r="D14" s="943" t="s">
        <v>902</v>
      </c>
      <c r="E14" s="944" t="s">
        <v>902</v>
      </c>
      <c r="F14" s="943" t="s">
        <v>902</v>
      </c>
      <c r="G14" s="944">
        <v>32</v>
      </c>
      <c r="H14" s="945" t="s">
        <v>902</v>
      </c>
      <c r="I14" s="946">
        <v>32</v>
      </c>
      <c r="J14" s="1760">
        <v>32</v>
      </c>
      <c r="K14" s="1763"/>
      <c r="L14" s="1716" t="s">
        <v>192</v>
      </c>
      <c r="M14" s="1733"/>
      <c r="N14" s="1733"/>
      <c r="O14" s="1733"/>
      <c r="P14" s="1733">
        <v>3.2160000000000011</v>
      </c>
      <c r="Q14" s="1733">
        <v>3.2160000000000011</v>
      </c>
    </row>
    <row r="15" spans="1:17" ht="18.75" customHeight="1" x14ac:dyDescent="0.25">
      <c r="A15" s="60"/>
      <c r="B15" s="818">
        <v>11</v>
      </c>
      <c r="C15" s="942" t="s">
        <v>198</v>
      </c>
      <c r="D15" s="943">
        <v>1</v>
      </c>
      <c r="E15" s="944" t="s">
        <v>902</v>
      </c>
      <c r="F15" s="943" t="s">
        <v>902</v>
      </c>
      <c r="G15" s="944" t="s">
        <v>902</v>
      </c>
      <c r="H15" s="945">
        <v>1</v>
      </c>
      <c r="I15" s="946" t="s">
        <v>902</v>
      </c>
      <c r="J15" s="1760">
        <v>1</v>
      </c>
      <c r="K15" s="1763"/>
      <c r="L15" s="1716" t="s">
        <v>194</v>
      </c>
      <c r="M15" s="1733"/>
      <c r="N15" s="1733"/>
      <c r="O15" s="1733"/>
      <c r="P15" s="1733">
        <v>9.7999999999999989</v>
      </c>
      <c r="Q15" s="1733">
        <v>9.7999999999999989</v>
      </c>
    </row>
    <row r="16" spans="1:17" ht="18.75" customHeight="1" x14ac:dyDescent="0.25">
      <c r="A16" s="60"/>
      <c r="B16" s="818">
        <v>12</v>
      </c>
      <c r="C16" s="942" t="s">
        <v>200</v>
      </c>
      <c r="D16" s="943" t="s">
        <v>902</v>
      </c>
      <c r="E16" s="944">
        <v>6.2</v>
      </c>
      <c r="F16" s="943" t="s">
        <v>902</v>
      </c>
      <c r="G16" s="944" t="s">
        <v>902</v>
      </c>
      <c r="H16" s="945" t="s">
        <v>902</v>
      </c>
      <c r="I16" s="946">
        <v>6.2</v>
      </c>
      <c r="J16" s="1760">
        <v>6.2</v>
      </c>
      <c r="K16" s="1763"/>
      <c r="L16" s="1716" t="s">
        <v>196</v>
      </c>
      <c r="M16" s="1733"/>
      <c r="N16" s="1733"/>
      <c r="O16" s="1733"/>
      <c r="P16" s="1733">
        <v>32</v>
      </c>
      <c r="Q16" s="1733">
        <v>32</v>
      </c>
    </row>
    <row r="17" spans="1:17" ht="18.75" customHeight="1" x14ac:dyDescent="0.25">
      <c r="A17" s="60"/>
      <c r="B17" s="818">
        <v>13</v>
      </c>
      <c r="C17" s="942" t="s">
        <v>202</v>
      </c>
      <c r="D17" s="943" t="s">
        <v>902</v>
      </c>
      <c r="E17" s="944">
        <v>1.7999999999999996</v>
      </c>
      <c r="F17" s="943" t="s">
        <v>902</v>
      </c>
      <c r="G17" s="944" t="s">
        <v>902</v>
      </c>
      <c r="H17" s="945" t="s">
        <v>902</v>
      </c>
      <c r="I17" s="946">
        <v>1.7999999999999996</v>
      </c>
      <c r="J17" s="1760">
        <v>1.7999999999999996</v>
      </c>
      <c r="K17" s="1763"/>
      <c r="L17" s="1716" t="s">
        <v>198</v>
      </c>
      <c r="M17" s="1733">
        <v>1</v>
      </c>
      <c r="N17" s="1733"/>
      <c r="O17" s="1733"/>
      <c r="P17" s="1733"/>
      <c r="Q17" s="1733">
        <v>1</v>
      </c>
    </row>
    <row r="18" spans="1:17" ht="18.75" customHeight="1" x14ac:dyDescent="0.25">
      <c r="A18" s="60"/>
      <c r="B18" s="818">
        <v>14</v>
      </c>
      <c r="C18" s="942" t="s">
        <v>204</v>
      </c>
      <c r="D18" s="943" t="s">
        <v>902</v>
      </c>
      <c r="E18" s="944" t="s">
        <v>902</v>
      </c>
      <c r="F18" s="827" t="s">
        <v>902</v>
      </c>
      <c r="G18" s="944">
        <v>8.8397999999999985</v>
      </c>
      <c r="H18" s="945" t="s">
        <v>902</v>
      </c>
      <c r="I18" s="946">
        <v>8.8397999999999985</v>
      </c>
      <c r="J18" s="1760">
        <v>8.8397999999999985</v>
      </c>
      <c r="K18" s="1763"/>
      <c r="L18" s="1716" t="s">
        <v>200</v>
      </c>
      <c r="M18" s="1733"/>
      <c r="N18" s="1733">
        <v>6.2</v>
      </c>
      <c r="O18" s="1733"/>
      <c r="P18" s="1733"/>
      <c r="Q18" s="1733">
        <v>6.2</v>
      </c>
    </row>
    <row r="19" spans="1:17" ht="18.75" customHeight="1" x14ac:dyDescent="0.25">
      <c r="A19" s="60"/>
      <c r="B19" s="818">
        <v>15</v>
      </c>
      <c r="C19" s="942" t="s">
        <v>206</v>
      </c>
      <c r="D19" s="943" t="s">
        <v>902</v>
      </c>
      <c r="E19" s="944" t="s">
        <v>902</v>
      </c>
      <c r="F19" s="943" t="s">
        <v>902</v>
      </c>
      <c r="G19" s="944">
        <v>1.6999999999999995</v>
      </c>
      <c r="H19" s="945" t="s">
        <v>902</v>
      </c>
      <c r="I19" s="946">
        <v>1.6999999999999995</v>
      </c>
      <c r="J19" s="1760">
        <v>1.6999999999999995</v>
      </c>
      <c r="K19" s="1763"/>
      <c r="L19" s="1716" t="s">
        <v>202</v>
      </c>
      <c r="M19" s="1733"/>
      <c r="N19" s="1733">
        <v>1.7999999999999996</v>
      </c>
      <c r="O19" s="1733"/>
      <c r="P19" s="1733"/>
      <c r="Q19" s="1733">
        <v>1.7999999999999996</v>
      </c>
    </row>
    <row r="20" spans="1:17" ht="18.75" customHeight="1" x14ac:dyDescent="0.25">
      <c r="A20" s="60"/>
      <c r="B20" s="818">
        <v>16</v>
      </c>
      <c r="C20" s="942" t="s">
        <v>208</v>
      </c>
      <c r="D20" s="943" t="s">
        <v>902</v>
      </c>
      <c r="E20" s="944">
        <v>1.45</v>
      </c>
      <c r="F20" s="943" t="s">
        <v>902</v>
      </c>
      <c r="G20" s="944" t="s">
        <v>902</v>
      </c>
      <c r="H20" s="945" t="s">
        <v>902</v>
      </c>
      <c r="I20" s="946">
        <v>1.45</v>
      </c>
      <c r="J20" s="1760">
        <v>1.45</v>
      </c>
      <c r="K20" s="1763"/>
      <c r="L20" s="1716" t="s">
        <v>204</v>
      </c>
      <c r="M20" s="1733"/>
      <c r="N20" s="1733"/>
      <c r="O20" s="1733"/>
      <c r="P20" s="1733">
        <v>8.8397999999999985</v>
      </c>
      <c r="Q20" s="1733">
        <v>8.8397999999999985</v>
      </c>
    </row>
    <row r="21" spans="1:17" ht="18.75" customHeight="1" x14ac:dyDescent="0.25">
      <c r="A21" s="60"/>
      <c r="B21" s="818">
        <v>17</v>
      </c>
      <c r="C21" s="942" t="s">
        <v>210</v>
      </c>
      <c r="D21" s="943" t="s">
        <v>902</v>
      </c>
      <c r="E21" s="944" t="s">
        <v>902</v>
      </c>
      <c r="F21" s="943" t="s">
        <v>902</v>
      </c>
      <c r="G21" s="944">
        <v>2.3800000000000008</v>
      </c>
      <c r="H21" s="945" t="s">
        <v>902</v>
      </c>
      <c r="I21" s="946">
        <v>2.3800000000000008</v>
      </c>
      <c r="J21" s="1760">
        <v>2.3800000000000008</v>
      </c>
      <c r="K21" s="1763"/>
      <c r="L21" s="1716" t="s">
        <v>206</v>
      </c>
      <c r="M21" s="1733"/>
      <c r="N21" s="1733"/>
      <c r="O21" s="1733"/>
      <c r="P21" s="1733">
        <v>1.6999999999999995</v>
      </c>
      <c r="Q21" s="1733">
        <v>1.6999999999999995</v>
      </c>
    </row>
    <row r="22" spans="1:17" ht="18.75" customHeight="1" x14ac:dyDescent="0.25">
      <c r="A22" s="60"/>
      <c r="B22" s="818">
        <v>18</v>
      </c>
      <c r="C22" s="942" t="s">
        <v>212</v>
      </c>
      <c r="D22" s="943" t="s">
        <v>902</v>
      </c>
      <c r="E22" s="944" t="s">
        <v>902</v>
      </c>
      <c r="F22" s="943">
        <v>1.6499999999999997</v>
      </c>
      <c r="G22" s="944">
        <v>6.8900000000000006</v>
      </c>
      <c r="H22" s="945">
        <v>1.6499999999999997</v>
      </c>
      <c r="I22" s="946">
        <v>6.8900000000000006</v>
      </c>
      <c r="J22" s="1760">
        <v>8.5400000000000009</v>
      </c>
      <c r="K22" s="1763"/>
      <c r="L22" s="1716" t="s">
        <v>208</v>
      </c>
      <c r="M22" s="1733"/>
      <c r="N22" s="1733">
        <v>1.45</v>
      </c>
      <c r="O22" s="1733"/>
      <c r="P22" s="1733"/>
      <c r="Q22" s="1733">
        <v>1.45</v>
      </c>
    </row>
    <row r="23" spans="1:17" ht="18.75" customHeight="1" x14ac:dyDescent="0.25">
      <c r="A23" s="60"/>
      <c r="B23" s="818">
        <v>19</v>
      </c>
      <c r="C23" s="942" t="s">
        <v>214</v>
      </c>
      <c r="D23" s="943" t="s">
        <v>902</v>
      </c>
      <c r="E23" s="944" t="s">
        <v>902</v>
      </c>
      <c r="F23" s="943">
        <v>3.7000000000000011</v>
      </c>
      <c r="G23" s="944" t="s">
        <v>902</v>
      </c>
      <c r="H23" s="945">
        <v>3.7000000000000011</v>
      </c>
      <c r="I23" s="946" t="s">
        <v>902</v>
      </c>
      <c r="J23" s="1760">
        <v>3.7000000000000011</v>
      </c>
      <c r="K23" s="1763"/>
      <c r="L23" s="1716" t="s">
        <v>210</v>
      </c>
      <c r="M23" s="1733"/>
      <c r="N23" s="1733"/>
      <c r="O23" s="1733"/>
      <c r="P23" s="1733">
        <v>2.3800000000000008</v>
      </c>
      <c r="Q23" s="1733">
        <v>2.3800000000000008</v>
      </c>
    </row>
    <row r="24" spans="1:17" ht="18.75" customHeight="1" x14ac:dyDescent="0.25">
      <c r="A24" s="60"/>
      <c r="B24" s="818">
        <v>20</v>
      </c>
      <c r="C24" s="942" t="s">
        <v>216</v>
      </c>
      <c r="D24" s="943" t="s">
        <v>902</v>
      </c>
      <c r="E24" s="944" t="s">
        <v>902</v>
      </c>
      <c r="F24" s="943">
        <v>5.3</v>
      </c>
      <c r="G24" s="944">
        <v>4.9600000000000009</v>
      </c>
      <c r="H24" s="945">
        <v>5.3</v>
      </c>
      <c r="I24" s="946">
        <v>4.9600000000000009</v>
      </c>
      <c r="J24" s="1760">
        <v>10.260000000000002</v>
      </c>
      <c r="K24" s="1763"/>
      <c r="L24" s="1716" t="s">
        <v>212</v>
      </c>
      <c r="M24" s="1733"/>
      <c r="N24" s="1733"/>
      <c r="O24" s="1733">
        <v>1.6499999999999997</v>
      </c>
      <c r="P24" s="1733">
        <v>6.8900000000000006</v>
      </c>
      <c r="Q24" s="1733">
        <v>8.5400000000000009</v>
      </c>
    </row>
    <row r="25" spans="1:17" ht="18.75" customHeight="1" x14ac:dyDescent="0.25">
      <c r="A25" s="60"/>
      <c r="B25" s="818">
        <v>21</v>
      </c>
      <c r="C25" s="942" t="s">
        <v>218</v>
      </c>
      <c r="D25" s="943" t="s">
        <v>902</v>
      </c>
      <c r="E25" s="944" t="s">
        <v>902</v>
      </c>
      <c r="F25" s="943" t="s">
        <v>902</v>
      </c>
      <c r="G25" s="944">
        <v>7.6950000000000012</v>
      </c>
      <c r="H25" s="945" t="s">
        <v>902</v>
      </c>
      <c r="I25" s="946">
        <v>7.6950000000000012</v>
      </c>
      <c r="J25" s="1760">
        <v>7.6950000000000012</v>
      </c>
      <c r="K25" s="1763"/>
      <c r="L25" s="1716" t="s">
        <v>214</v>
      </c>
      <c r="M25" s="1733"/>
      <c r="N25" s="1733"/>
      <c r="O25" s="1733">
        <v>3.7000000000000011</v>
      </c>
      <c r="P25" s="1733"/>
      <c r="Q25" s="1733">
        <v>3.7000000000000011</v>
      </c>
    </row>
    <row r="26" spans="1:17" ht="18.75" customHeight="1" x14ac:dyDescent="0.25">
      <c r="A26" s="60"/>
      <c r="B26" s="818">
        <v>22</v>
      </c>
      <c r="C26" s="942" t="s">
        <v>220</v>
      </c>
      <c r="D26" s="943" t="s">
        <v>902</v>
      </c>
      <c r="E26" s="944" t="s">
        <v>902</v>
      </c>
      <c r="F26" s="943">
        <v>10.460000000000003</v>
      </c>
      <c r="G26" s="944">
        <v>11.009999999999996</v>
      </c>
      <c r="H26" s="945">
        <v>10.460000000000003</v>
      </c>
      <c r="I26" s="946">
        <v>11.009999999999996</v>
      </c>
      <c r="J26" s="1760">
        <v>21.47</v>
      </c>
      <c r="K26" s="1763"/>
      <c r="L26" s="1716" t="s">
        <v>216</v>
      </c>
      <c r="M26" s="1733"/>
      <c r="N26" s="1733"/>
      <c r="O26" s="1733">
        <v>5.3</v>
      </c>
      <c r="P26" s="1733">
        <v>4.9600000000000009</v>
      </c>
      <c r="Q26" s="1733">
        <v>10.260000000000002</v>
      </c>
    </row>
    <row r="27" spans="1:17" ht="18.75" customHeight="1" x14ac:dyDescent="0.25">
      <c r="A27" s="60"/>
      <c r="B27" s="818">
        <v>23</v>
      </c>
      <c r="C27" s="942" t="s">
        <v>222</v>
      </c>
      <c r="D27" s="943" t="s">
        <v>902</v>
      </c>
      <c r="E27" s="944">
        <v>16.000000000000004</v>
      </c>
      <c r="F27" s="943" t="s">
        <v>902</v>
      </c>
      <c r="G27" s="944" t="s">
        <v>902</v>
      </c>
      <c r="H27" s="945" t="s">
        <v>902</v>
      </c>
      <c r="I27" s="946">
        <v>16.000000000000004</v>
      </c>
      <c r="J27" s="1760">
        <v>16.000000000000004</v>
      </c>
      <c r="K27" s="1763"/>
      <c r="L27" s="1716" t="s">
        <v>218</v>
      </c>
      <c r="M27" s="1733"/>
      <c r="N27" s="1733"/>
      <c r="O27" s="1733"/>
      <c r="P27" s="1733">
        <v>7.6950000000000012</v>
      </c>
      <c r="Q27" s="1733">
        <v>7.6950000000000012</v>
      </c>
    </row>
    <row r="28" spans="1:17" ht="18.75" customHeight="1" x14ac:dyDescent="0.25">
      <c r="A28" s="60"/>
      <c r="B28" s="818">
        <v>24</v>
      </c>
      <c r="C28" s="942" t="s">
        <v>224</v>
      </c>
      <c r="D28" s="943" t="s">
        <v>902</v>
      </c>
      <c r="E28" s="944" t="s">
        <v>902</v>
      </c>
      <c r="F28" s="943" t="s">
        <v>902</v>
      </c>
      <c r="G28" s="944">
        <v>15.930000000000001</v>
      </c>
      <c r="H28" s="945" t="s">
        <v>902</v>
      </c>
      <c r="I28" s="946">
        <v>15.930000000000001</v>
      </c>
      <c r="J28" s="1760">
        <v>15.930000000000001</v>
      </c>
      <c r="K28" s="1763"/>
      <c r="L28" s="1716" t="s">
        <v>220</v>
      </c>
      <c r="M28" s="1733"/>
      <c r="N28" s="1733"/>
      <c r="O28" s="1733">
        <v>10.460000000000003</v>
      </c>
      <c r="P28" s="1733">
        <v>11.009999999999996</v>
      </c>
      <c r="Q28" s="1733">
        <v>21.47</v>
      </c>
    </row>
    <row r="29" spans="1:17" ht="18.75" customHeight="1" x14ac:dyDescent="0.25">
      <c r="A29" s="60"/>
      <c r="B29" s="818">
        <v>25</v>
      </c>
      <c r="C29" s="942" t="s">
        <v>226</v>
      </c>
      <c r="D29" s="943" t="s">
        <v>902</v>
      </c>
      <c r="E29" s="944" t="s">
        <v>902</v>
      </c>
      <c r="F29" s="943" t="s">
        <v>902</v>
      </c>
      <c r="G29" s="944" t="s">
        <v>902</v>
      </c>
      <c r="H29" s="945" t="s">
        <v>902</v>
      </c>
      <c r="I29" s="946" t="s">
        <v>902</v>
      </c>
      <c r="J29" s="1760">
        <v>0</v>
      </c>
      <c r="K29" s="1763"/>
      <c r="L29" s="1716" t="s">
        <v>222</v>
      </c>
      <c r="M29" s="1733"/>
      <c r="N29" s="1733">
        <v>16.000000000000004</v>
      </c>
      <c r="O29" s="1733"/>
      <c r="P29" s="1733"/>
      <c r="Q29" s="1733">
        <v>16.000000000000004</v>
      </c>
    </row>
    <row r="30" spans="1:17" ht="18.75" customHeight="1" x14ac:dyDescent="0.25">
      <c r="A30" s="60"/>
      <c r="B30" s="818">
        <v>26</v>
      </c>
      <c r="C30" s="942" t="s">
        <v>227</v>
      </c>
      <c r="D30" s="943" t="s">
        <v>902</v>
      </c>
      <c r="E30" s="944" t="s">
        <v>902</v>
      </c>
      <c r="F30" s="943" t="s">
        <v>902</v>
      </c>
      <c r="G30" s="944">
        <v>2.7469999999999999</v>
      </c>
      <c r="H30" s="945" t="s">
        <v>902</v>
      </c>
      <c r="I30" s="946">
        <v>2.7469999999999999</v>
      </c>
      <c r="J30" s="1760">
        <v>2.7469999999999999</v>
      </c>
      <c r="K30" s="1763"/>
      <c r="L30" s="1716" t="s">
        <v>224</v>
      </c>
      <c r="M30" s="1733"/>
      <c r="N30" s="1733"/>
      <c r="O30" s="1733"/>
      <c r="P30" s="1733">
        <v>15.930000000000001</v>
      </c>
      <c r="Q30" s="1733">
        <v>15.930000000000001</v>
      </c>
    </row>
    <row r="31" spans="1:17" ht="18.75" customHeight="1" x14ac:dyDescent="0.25">
      <c r="A31" s="60"/>
      <c r="B31" s="818">
        <v>27</v>
      </c>
      <c r="C31" s="942" t="s">
        <v>229</v>
      </c>
      <c r="D31" s="943" t="s">
        <v>902</v>
      </c>
      <c r="E31" s="944" t="s">
        <v>902</v>
      </c>
      <c r="F31" s="943">
        <v>21.480000000000008</v>
      </c>
      <c r="G31" s="944">
        <v>4.0999999999999979</v>
      </c>
      <c r="H31" s="945">
        <v>21.480000000000008</v>
      </c>
      <c r="I31" s="946">
        <v>4.0999999999999979</v>
      </c>
      <c r="J31" s="1760">
        <v>25.580000000000005</v>
      </c>
      <c r="K31" s="1763"/>
      <c r="L31" s="1716" t="s">
        <v>226</v>
      </c>
      <c r="M31" s="1733"/>
      <c r="N31" s="1733"/>
      <c r="O31" s="1733">
        <v>0</v>
      </c>
      <c r="P31" s="1733"/>
      <c r="Q31" s="1733">
        <v>0</v>
      </c>
    </row>
    <row r="32" spans="1:17" ht="18.75" customHeight="1" x14ac:dyDescent="0.25">
      <c r="A32" s="60"/>
      <c r="B32" s="818">
        <v>28</v>
      </c>
      <c r="C32" s="942" t="s">
        <v>231</v>
      </c>
      <c r="D32" s="943" t="s">
        <v>902</v>
      </c>
      <c r="E32" s="944" t="s">
        <v>902</v>
      </c>
      <c r="F32" s="943" t="s">
        <v>902</v>
      </c>
      <c r="G32" s="944">
        <v>0.32</v>
      </c>
      <c r="H32" s="945" t="s">
        <v>902</v>
      </c>
      <c r="I32" s="946">
        <v>0.32</v>
      </c>
      <c r="J32" s="1760">
        <v>0.32</v>
      </c>
      <c r="K32" s="1763"/>
      <c r="L32" s="1716" t="s">
        <v>227</v>
      </c>
      <c r="M32" s="1733"/>
      <c r="N32" s="1733"/>
      <c r="O32" s="1733"/>
      <c r="P32" s="1733">
        <v>2.7469999999999999</v>
      </c>
      <c r="Q32" s="1733">
        <v>2.7469999999999999</v>
      </c>
    </row>
    <row r="33" spans="1:17" ht="18.75" customHeight="1" x14ac:dyDescent="0.25">
      <c r="A33" s="60"/>
      <c r="B33" s="818">
        <v>29</v>
      </c>
      <c r="C33" s="942" t="s">
        <v>233</v>
      </c>
      <c r="D33" s="943" t="s">
        <v>902</v>
      </c>
      <c r="E33" s="944" t="s">
        <v>902</v>
      </c>
      <c r="F33" s="943" t="s">
        <v>902</v>
      </c>
      <c r="G33" s="944" t="s">
        <v>902</v>
      </c>
      <c r="H33" s="945" t="s">
        <v>902</v>
      </c>
      <c r="I33" s="946" t="s">
        <v>902</v>
      </c>
      <c r="J33" s="1760">
        <v>0</v>
      </c>
      <c r="K33" s="1763"/>
      <c r="L33" s="1716" t="s">
        <v>229</v>
      </c>
      <c r="M33" s="1733"/>
      <c r="N33" s="1733"/>
      <c r="O33" s="1733">
        <v>21.480000000000008</v>
      </c>
      <c r="P33" s="1733">
        <v>4.0999999999999979</v>
      </c>
      <c r="Q33" s="1733">
        <v>25.580000000000005</v>
      </c>
    </row>
    <row r="34" spans="1:17" ht="18.75" customHeight="1" x14ac:dyDescent="0.25">
      <c r="A34" s="60"/>
      <c r="B34" s="818">
        <v>30</v>
      </c>
      <c r="C34" s="942" t="s">
        <v>234</v>
      </c>
      <c r="D34" s="943" t="s">
        <v>902</v>
      </c>
      <c r="E34" s="944" t="s">
        <v>902</v>
      </c>
      <c r="F34" s="943">
        <v>11.500000000000002</v>
      </c>
      <c r="G34" s="944">
        <v>8</v>
      </c>
      <c r="H34" s="945">
        <v>11.500000000000002</v>
      </c>
      <c r="I34" s="946">
        <v>8</v>
      </c>
      <c r="J34" s="1760">
        <v>19.5</v>
      </c>
      <c r="K34" s="1763"/>
      <c r="L34" s="1716" t="s">
        <v>231</v>
      </c>
      <c r="M34" s="1733"/>
      <c r="N34" s="1733"/>
      <c r="O34" s="1733"/>
      <c r="P34" s="1733">
        <v>0.32</v>
      </c>
      <c r="Q34" s="1733">
        <v>0.32</v>
      </c>
    </row>
    <row r="35" spans="1:17" ht="18.75" customHeight="1" x14ac:dyDescent="0.25">
      <c r="A35" s="60"/>
      <c r="B35" s="818">
        <v>31</v>
      </c>
      <c r="C35" s="942" t="s">
        <v>236</v>
      </c>
      <c r="D35" s="943" t="s">
        <v>902</v>
      </c>
      <c r="E35" s="944" t="s">
        <v>902</v>
      </c>
      <c r="F35" s="943" t="s">
        <v>902</v>
      </c>
      <c r="G35" s="944" t="s">
        <v>902</v>
      </c>
      <c r="H35" s="945" t="s">
        <v>902</v>
      </c>
      <c r="I35" s="946" t="s">
        <v>902</v>
      </c>
      <c r="J35" s="1760">
        <v>0</v>
      </c>
      <c r="K35" s="1763"/>
      <c r="L35" s="1716" t="s">
        <v>233</v>
      </c>
      <c r="M35" s="1733"/>
      <c r="N35" s="1733"/>
      <c r="O35" s="1733">
        <v>0</v>
      </c>
      <c r="P35" s="1733">
        <v>0</v>
      </c>
      <c r="Q35" s="1733">
        <v>0</v>
      </c>
    </row>
    <row r="36" spans="1:17" ht="18.75" customHeight="1" x14ac:dyDescent="0.25">
      <c r="A36" s="60"/>
      <c r="B36" s="818">
        <v>32</v>
      </c>
      <c r="C36" s="942" t="s">
        <v>238</v>
      </c>
      <c r="D36" s="943" t="s">
        <v>902</v>
      </c>
      <c r="E36" s="944" t="s">
        <v>902</v>
      </c>
      <c r="F36" s="943">
        <v>1.29</v>
      </c>
      <c r="G36" s="944" t="s">
        <v>902</v>
      </c>
      <c r="H36" s="945">
        <v>1.29</v>
      </c>
      <c r="I36" s="946" t="s">
        <v>902</v>
      </c>
      <c r="J36" s="1760">
        <v>1.29</v>
      </c>
      <c r="K36" s="1763"/>
      <c r="L36" s="1716" t="s">
        <v>234</v>
      </c>
      <c r="M36" s="1733"/>
      <c r="N36" s="1733"/>
      <c r="O36" s="1733">
        <v>11.500000000000002</v>
      </c>
      <c r="P36" s="1733">
        <v>8</v>
      </c>
      <c r="Q36" s="1733">
        <v>19.5</v>
      </c>
    </row>
    <row r="37" spans="1:17" ht="18.75" customHeight="1" x14ac:dyDescent="0.25">
      <c r="A37" s="60"/>
      <c r="B37" s="818">
        <v>33</v>
      </c>
      <c r="C37" s="942" t="s">
        <v>240</v>
      </c>
      <c r="D37" s="943" t="s">
        <v>902</v>
      </c>
      <c r="E37" s="944">
        <v>4.5</v>
      </c>
      <c r="F37" s="943" t="s">
        <v>902</v>
      </c>
      <c r="G37" s="944" t="s">
        <v>902</v>
      </c>
      <c r="H37" s="945" t="s">
        <v>902</v>
      </c>
      <c r="I37" s="946">
        <v>4.5</v>
      </c>
      <c r="J37" s="1760">
        <v>4.5</v>
      </c>
      <c r="K37" s="1763"/>
      <c r="L37" s="1716" t="s">
        <v>236</v>
      </c>
      <c r="M37" s="1733"/>
      <c r="N37" s="1733"/>
      <c r="O37" s="1733">
        <v>0</v>
      </c>
      <c r="P37" s="1733">
        <v>0</v>
      </c>
      <c r="Q37" s="1733">
        <v>0</v>
      </c>
    </row>
    <row r="38" spans="1:17" ht="18.75" customHeight="1" x14ac:dyDescent="0.25">
      <c r="A38" s="60"/>
      <c r="B38" s="818">
        <v>34</v>
      </c>
      <c r="C38" s="942" t="s">
        <v>242</v>
      </c>
      <c r="D38" s="943">
        <v>11.979999999999999</v>
      </c>
      <c r="E38" s="944">
        <v>5.1499999999999995</v>
      </c>
      <c r="F38" s="943" t="s">
        <v>902</v>
      </c>
      <c r="G38" s="944" t="s">
        <v>902</v>
      </c>
      <c r="H38" s="945">
        <v>11.979999999999999</v>
      </c>
      <c r="I38" s="946">
        <v>5.1499999999999995</v>
      </c>
      <c r="J38" s="1760">
        <v>17.13</v>
      </c>
      <c r="K38" s="1763"/>
      <c r="L38" s="1716" t="s">
        <v>238</v>
      </c>
      <c r="M38" s="1733"/>
      <c r="N38" s="1733"/>
      <c r="O38" s="1733">
        <v>1.29</v>
      </c>
      <c r="P38" s="1733"/>
      <c r="Q38" s="1733">
        <v>1.29</v>
      </c>
    </row>
    <row r="39" spans="1:17" ht="18.75" customHeight="1" x14ac:dyDescent="0.25">
      <c r="A39" s="60"/>
      <c r="B39" s="818">
        <v>35</v>
      </c>
      <c r="C39" s="942" t="s">
        <v>244</v>
      </c>
      <c r="D39" s="943" t="s">
        <v>902</v>
      </c>
      <c r="E39" s="944">
        <v>1.25</v>
      </c>
      <c r="F39" s="943" t="s">
        <v>902</v>
      </c>
      <c r="G39" s="944" t="s">
        <v>902</v>
      </c>
      <c r="H39" s="945" t="s">
        <v>902</v>
      </c>
      <c r="I39" s="946">
        <v>1.25</v>
      </c>
      <c r="J39" s="1760">
        <v>1.25</v>
      </c>
      <c r="K39" s="1763"/>
      <c r="L39" s="1716" t="s">
        <v>240</v>
      </c>
      <c r="M39" s="1733"/>
      <c r="N39" s="1733">
        <v>4.5</v>
      </c>
      <c r="O39" s="1733"/>
      <c r="P39" s="1733"/>
      <c r="Q39" s="1733">
        <v>4.5</v>
      </c>
    </row>
    <row r="40" spans="1:17" ht="18.75" customHeight="1" x14ac:dyDescent="0.25">
      <c r="A40" s="60"/>
      <c r="B40" s="818">
        <v>36</v>
      </c>
      <c r="C40" s="942" t="s">
        <v>246</v>
      </c>
      <c r="D40" s="943" t="s">
        <v>902</v>
      </c>
      <c r="E40" s="944" t="s">
        <v>902</v>
      </c>
      <c r="F40" s="943" t="s">
        <v>902</v>
      </c>
      <c r="G40" s="944">
        <v>1.9183000000000006</v>
      </c>
      <c r="H40" s="945" t="s">
        <v>902</v>
      </c>
      <c r="I40" s="946">
        <v>1.9183000000000006</v>
      </c>
      <c r="J40" s="1760">
        <v>1.9183000000000006</v>
      </c>
      <c r="K40" s="1763"/>
      <c r="L40" s="1716" t="s">
        <v>242</v>
      </c>
      <c r="M40" s="1733">
        <v>11.979999999999999</v>
      </c>
      <c r="N40" s="1733">
        <v>5.1499999999999995</v>
      </c>
      <c r="O40" s="1733"/>
      <c r="P40" s="1733"/>
      <c r="Q40" s="1733">
        <v>17.13</v>
      </c>
    </row>
    <row r="41" spans="1:17" ht="18.75" customHeight="1" x14ac:dyDescent="0.25">
      <c r="A41" s="60"/>
      <c r="B41" s="818">
        <v>37</v>
      </c>
      <c r="C41" s="942" t="s">
        <v>248</v>
      </c>
      <c r="D41" s="943" t="s">
        <v>902</v>
      </c>
      <c r="E41" s="944" t="s">
        <v>902</v>
      </c>
      <c r="F41" s="943" t="s">
        <v>902</v>
      </c>
      <c r="G41" s="944">
        <v>0.67999999999999983</v>
      </c>
      <c r="H41" s="945" t="s">
        <v>902</v>
      </c>
      <c r="I41" s="946">
        <v>0.67999999999999983</v>
      </c>
      <c r="J41" s="1760">
        <v>0.67999999999999983</v>
      </c>
      <c r="K41" s="1763"/>
      <c r="L41" s="1716" t="s">
        <v>244</v>
      </c>
      <c r="M41" s="1733"/>
      <c r="N41" s="1733">
        <v>1.25</v>
      </c>
      <c r="O41" s="1733"/>
      <c r="P41" s="1733"/>
      <c r="Q41" s="1733">
        <v>1.25</v>
      </c>
    </row>
    <row r="42" spans="1:17" ht="18.75" customHeight="1" x14ac:dyDescent="0.25">
      <c r="A42" s="60"/>
      <c r="B42" s="818">
        <v>38</v>
      </c>
      <c r="C42" s="942" t="s">
        <v>250</v>
      </c>
      <c r="D42" s="943" t="s">
        <v>902</v>
      </c>
      <c r="E42" s="944" t="s">
        <v>902</v>
      </c>
      <c r="F42" s="943" t="s">
        <v>902</v>
      </c>
      <c r="G42" s="944" t="s">
        <v>902</v>
      </c>
      <c r="H42" s="945" t="s">
        <v>902</v>
      </c>
      <c r="I42" s="946" t="s">
        <v>902</v>
      </c>
      <c r="J42" s="1760">
        <v>0</v>
      </c>
      <c r="K42" s="1763"/>
      <c r="L42" s="1716" t="s">
        <v>246</v>
      </c>
      <c r="M42" s="1733"/>
      <c r="N42" s="1733"/>
      <c r="O42" s="1733"/>
      <c r="P42" s="1733">
        <v>1.9183000000000006</v>
      </c>
      <c r="Q42" s="1733">
        <v>1.9183000000000006</v>
      </c>
    </row>
    <row r="43" spans="1:17" ht="18.75" customHeight="1" x14ac:dyDescent="0.25">
      <c r="A43" s="60"/>
      <c r="B43" s="818">
        <v>39</v>
      </c>
      <c r="C43" s="942" t="s">
        <v>252</v>
      </c>
      <c r="D43" s="943" t="s">
        <v>902</v>
      </c>
      <c r="E43" s="944" t="s">
        <v>902</v>
      </c>
      <c r="F43" s="943">
        <v>1.35</v>
      </c>
      <c r="G43" s="944">
        <v>7.47</v>
      </c>
      <c r="H43" s="945">
        <v>1.35</v>
      </c>
      <c r="I43" s="946">
        <v>7.47</v>
      </c>
      <c r="J43" s="1760">
        <v>8.82</v>
      </c>
      <c r="K43" s="1763"/>
      <c r="L43" s="1716" t="s">
        <v>248</v>
      </c>
      <c r="M43" s="1733"/>
      <c r="N43" s="1733"/>
      <c r="O43" s="1733"/>
      <c r="P43" s="1733">
        <v>0.67999999999999983</v>
      </c>
      <c r="Q43" s="1733">
        <v>0.67999999999999983</v>
      </c>
    </row>
    <row r="44" spans="1:17" ht="18.75" customHeight="1" x14ac:dyDescent="0.25">
      <c r="A44" s="60"/>
      <c r="B44" s="818">
        <v>40</v>
      </c>
      <c r="C44" s="942" t="s">
        <v>254</v>
      </c>
      <c r="D44" s="943" t="s">
        <v>902</v>
      </c>
      <c r="E44" s="944" t="s">
        <v>902</v>
      </c>
      <c r="F44" s="943">
        <v>0.70000000000000007</v>
      </c>
      <c r="G44" s="944" t="s">
        <v>902</v>
      </c>
      <c r="H44" s="945">
        <v>0.70000000000000007</v>
      </c>
      <c r="I44" s="946" t="s">
        <v>902</v>
      </c>
      <c r="J44" s="1760">
        <v>0.70000000000000007</v>
      </c>
      <c r="K44" s="1763"/>
      <c r="L44" s="1716" t="s">
        <v>250</v>
      </c>
      <c r="M44" s="1733"/>
      <c r="N44" s="1733"/>
      <c r="O44" s="1733"/>
      <c r="P44" s="1733">
        <v>0</v>
      </c>
      <c r="Q44" s="1733">
        <v>0</v>
      </c>
    </row>
    <row r="45" spans="1:17" ht="18.75" customHeight="1" x14ac:dyDescent="0.25">
      <c r="A45" s="60"/>
      <c r="B45" s="818">
        <v>41</v>
      </c>
      <c r="C45" s="942" t="s">
        <v>256</v>
      </c>
      <c r="D45" s="943" t="s">
        <v>902</v>
      </c>
      <c r="E45" s="944">
        <v>13.599999999999996</v>
      </c>
      <c r="F45" s="943" t="s">
        <v>902</v>
      </c>
      <c r="G45" s="944" t="s">
        <v>902</v>
      </c>
      <c r="H45" s="945" t="s">
        <v>902</v>
      </c>
      <c r="I45" s="946">
        <v>13.599999999999996</v>
      </c>
      <c r="J45" s="1760">
        <v>13.599999999999996</v>
      </c>
      <c r="K45" s="1763"/>
      <c r="L45" s="1716" t="s">
        <v>252</v>
      </c>
      <c r="M45" s="1733"/>
      <c r="N45" s="1733"/>
      <c r="O45" s="1733">
        <v>1.35</v>
      </c>
      <c r="P45" s="1733">
        <v>7.47</v>
      </c>
      <c r="Q45" s="1733">
        <v>8.82</v>
      </c>
    </row>
    <row r="46" spans="1:17" ht="18.75" customHeight="1" x14ac:dyDescent="0.25">
      <c r="A46" s="60"/>
      <c r="B46" s="818">
        <v>42</v>
      </c>
      <c r="C46" s="942" t="s">
        <v>258</v>
      </c>
      <c r="D46" s="943" t="s">
        <v>902</v>
      </c>
      <c r="E46" s="944" t="s">
        <v>902</v>
      </c>
      <c r="F46" s="943" t="s">
        <v>902</v>
      </c>
      <c r="G46" s="944">
        <v>7.1000000000000005</v>
      </c>
      <c r="H46" s="945" t="s">
        <v>902</v>
      </c>
      <c r="I46" s="946">
        <v>7.1000000000000005</v>
      </c>
      <c r="J46" s="1760">
        <v>7.1000000000000005</v>
      </c>
      <c r="K46" s="1763"/>
      <c r="L46" s="1716" t="s">
        <v>254</v>
      </c>
      <c r="M46" s="1733"/>
      <c r="N46" s="1733"/>
      <c r="O46" s="1733">
        <v>0.70000000000000007</v>
      </c>
      <c r="P46" s="1733"/>
      <c r="Q46" s="1733">
        <v>0.70000000000000007</v>
      </c>
    </row>
    <row r="47" spans="1:17" ht="18.75" customHeight="1" x14ac:dyDescent="0.25">
      <c r="A47" s="60"/>
      <c r="B47" s="818">
        <v>43</v>
      </c>
      <c r="C47" s="942" t="s">
        <v>260</v>
      </c>
      <c r="D47" s="943" t="s">
        <v>902</v>
      </c>
      <c r="E47" s="944">
        <v>1.21</v>
      </c>
      <c r="F47" s="943" t="s">
        <v>902</v>
      </c>
      <c r="G47" s="944" t="s">
        <v>902</v>
      </c>
      <c r="H47" s="945" t="s">
        <v>902</v>
      </c>
      <c r="I47" s="946">
        <v>1.21</v>
      </c>
      <c r="J47" s="1760">
        <v>1.21</v>
      </c>
      <c r="K47" s="1763"/>
      <c r="L47" s="1716" t="s">
        <v>256</v>
      </c>
      <c r="M47" s="1733"/>
      <c r="N47" s="1733">
        <v>13.599999999999996</v>
      </c>
      <c r="O47" s="1733"/>
      <c r="P47" s="1733"/>
      <c r="Q47" s="1733">
        <v>13.599999999999996</v>
      </c>
    </row>
    <row r="48" spans="1:17" ht="18.75" customHeight="1" x14ac:dyDescent="0.25">
      <c r="A48" s="60"/>
      <c r="B48" s="818">
        <v>44</v>
      </c>
      <c r="C48" s="942" t="s">
        <v>262</v>
      </c>
      <c r="D48" s="943" t="s">
        <v>902</v>
      </c>
      <c r="E48" s="944" t="s">
        <v>902</v>
      </c>
      <c r="F48" s="943" t="s">
        <v>902</v>
      </c>
      <c r="G48" s="944">
        <v>1.7319999999999991</v>
      </c>
      <c r="H48" s="945" t="s">
        <v>902</v>
      </c>
      <c r="I48" s="946">
        <v>1.7319999999999991</v>
      </c>
      <c r="J48" s="1760">
        <v>1.7319999999999991</v>
      </c>
      <c r="K48" s="1763"/>
      <c r="L48" s="1716" t="s">
        <v>258</v>
      </c>
      <c r="M48" s="1733"/>
      <c r="N48" s="1733"/>
      <c r="O48" s="1733"/>
      <c r="P48" s="1733">
        <v>7.1000000000000005</v>
      </c>
      <c r="Q48" s="1733">
        <v>7.1000000000000005</v>
      </c>
    </row>
    <row r="49" spans="1:17" ht="18.75" customHeight="1" x14ac:dyDescent="0.25">
      <c r="A49" s="60"/>
      <c r="B49" s="818">
        <v>45</v>
      </c>
      <c r="C49" s="942" t="s">
        <v>264</v>
      </c>
      <c r="D49" s="943" t="s">
        <v>902</v>
      </c>
      <c r="E49" s="944" t="s">
        <v>902</v>
      </c>
      <c r="F49" s="943" t="s">
        <v>902</v>
      </c>
      <c r="G49" s="944">
        <v>2.4059999999999997</v>
      </c>
      <c r="H49" s="945" t="s">
        <v>902</v>
      </c>
      <c r="I49" s="946">
        <v>2.4059999999999997</v>
      </c>
      <c r="J49" s="1760">
        <v>2.4059999999999997</v>
      </c>
      <c r="K49" s="1763"/>
      <c r="L49" s="1716" t="s">
        <v>260</v>
      </c>
      <c r="M49" s="1733"/>
      <c r="N49" s="1733">
        <v>1.21</v>
      </c>
      <c r="O49" s="1733"/>
      <c r="P49" s="1733"/>
      <c r="Q49" s="1733">
        <v>1.21</v>
      </c>
    </row>
    <row r="50" spans="1:17" ht="18.75" customHeight="1" x14ac:dyDescent="0.25">
      <c r="A50" s="60"/>
      <c r="B50" s="818">
        <v>46</v>
      </c>
      <c r="C50" s="942" t="s">
        <v>266</v>
      </c>
      <c r="D50" s="943" t="s">
        <v>902</v>
      </c>
      <c r="E50" s="944" t="s">
        <v>902</v>
      </c>
      <c r="F50" s="943" t="s">
        <v>902</v>
      </c>
      <c r="G50" s="944">
        <v>0.6</v>
      </c>
      <c r="H50" s="945" t="s">
        <v>902</v>
      </c>
      <c r="I50" s="946">
        <v>0.6</v>
      </c>
      <c r="J50" s="1760">
        <v>0.6</v>
      </c>
      <c r="K50" s="1763"/>
      <c r="L50" s="1716" t="s">
        <v>262</v>
      </c>
      <c r="M50" s="1733"/>
      <c r="N50" s="1733"/>
      <c r="O50" s="1733"/>
      <c r="P50" s="1733">
        <v>1.7319999999999991</v>
      </c>
      <c r="Q50" s="1733">
        <v>1.7319999999999991</v>
      </c>
    </row>
    <row r="51" spans="1:17" ht="18.75" customHeight="1" x14ac:dyDescent="0.25">
      <c r="A51" s="60"/>
      <c r="B51" s="818">
        <v>47</v>
      </c>
      <c r="C51" s="942" t="s">
        <v>268</v>
      </c>
      <c r="D51" s="943" t="s">
        <v>902</v>
      </c>
      <c r="E51" s="944" t="s">
        <v>902</v>
      </c>
      <c r="F51" s="943" t="s">
        <v>902</v>
      </c>
      <c r="G51" s="944">
        <v>9.9849999999999994</v>
      </c>
      <c r="H51" s="945" t="s">
        <v>902</v>
      </c>
      <c r="I51" s="946">
        <v>9.9849999999999994</v>
      </c>
      <c r="J51" s="1760">
        <v>9.9849999999999994</v>
      </c>
      <c r="K51" s="1763"/>
      <c r="L51" s="1716" t="s">
        <v>264</v>
      </c>
      <c r="M51" s="1733"/>
      <c r="N51" s="1733"/>
      <c r="O51" s="1733"/>
      <c r="P51" s="1733">
        <v>2.4059999999999997</v>
      </c>
      <c r="Q51" s="1733">
        <v>2.4059999999999997</v>
      </c>
    </row>
    <row r="52" spans="1:17" ht="18.75" customHeight="1" x14ac:dyDescent="0.25">
      <c r="A52" s="60"/>
      <c r="B52" s="818">
        <v>48</v>
      </c>
      <c r="C52" s="942" t="s">
        <v>270</v>
      </c>
      <c r="D52" s="943" t="s">
        <v>902</v>
      </c>
      <c r="E52" s="944" t="s">
        <v>902</v>
      </c>
      <c r="F52" s="943" t="s">
        <v>902</v>
      </c>
      <c r="G52" s="944">
        <v>2.3100000000000009</v>
      </c>
      <c r="H52" s="945" t="s">
        <v>902</v>
      </c>
      <c r="I52" s="946">
        <v>2.3100000000000009</v>
      </c>
      <c r="J52" s="1760">
        <v>2.3100000000000009</v>
      </c>
      <c r="K52" s="1763"/>
      <c r="L52" s="1716" t="s">
        <v>266</v>
      </c>
      <c r="M52" s="1733"/>
      <c r="N52" s="1733"/>
      <c r="O52" s="1733"/>
      <c r="P52" s="1733">
        <v>0.6</v>
      </c>
      <c r="Q52" s="1733">
        <v>0.6</v>
      </c>
    </row>
    <row r="53" spans="1:17" ht="18.75" customHeight="1" x14ac:dyDescent="0.25">
      <c r="A53" s="60"/>
      <c r="B53" s="818">
        <v>49</v>
      </c>
      <c r="C53" s="942" t="s">
        <v>272</v>
      </c>
      <c r="D53" s="943" t="s">
        <v>902</v>
      </c>
      <c r="E53" s="944" t="s">
        <v>902</v>
      </c>
      <c r="F53" s="947" t="s">
        <v>902</v>
      </c>
      <c r="G53" s="944">
        <v>2.4</v>
      </c>
      <c r="H53" s="945" t="s">
        <v>902</v>
      </c>
      <c r="I53" s="946">
        <v>2.4</v>
      </c>
      <c r="J53" s="1760">
        <v>2.4</v>
      </c>
      <c r="K53" s="1763"/>
      <c r="L53" s="1716" t="s">
        <v>268</v>
      </c>
      <c r="M53" s="1733"/>
      <c r="N53" s="1733"/>
      <c r="O53" s="1733"/>
      <c r="P53" s="1733">
        <v>9.9849999999999994</v>
      </c>
      <c r="Q53" s="1733">
        <v>9.9849999999999994</v>
      </c>
    </row>
    <row r="54" spans="1:17" ht="18.75" customHeight="1" x14ac:dyDescent="0.25">
      <c r="A54" s="60"/>
      <c r="B54" s="818">
        <v>50</v>
      </c>
      <c r="C54" s="942" t="s">
        <v>274</v>
      </c>
      <c r="D54" s="943" t="s">
        <v>902</v>
      </c>
      <c r="E54" s="944" t="s">
        <v>902</v>
      </c>
      <c r="F54" s="947" t="s">
        <v>902</v>
      </c>
      <c r="G54" s="944">
        <v>26.930000000000003</v>
      </c>
      <c r="H54" s="945" t="s">
        <v>902</v>
      </c>
      <c r="I54" s="946">
        <v>26.930000000000003</v>
      </c>
      <c r="J54" s="1760">
        <v>26.930000000000003</v>
      </c>
      <c r="K54" s="1763"/>
      <c r="L54" s="1716" t="s">
        <v>270</v>
      </c>
      <c r="M54" s="1733"/>
      <c r="N54" s="1733"/>
      <c r="O54" s="1733"/>
      <c r="P54" s="1733">
        <v>2.3100000000000009</v>
      </c>
      <c r="Q54" s="1733">
        <v>2.3100000000000009</v>
      </c>
    </row>
    <row r="55" spans="1:17" ht="18.75" customHeight="1" x14ac:dyDescent="0.25">
      <c r="A55" s="60"/>
      <c r="B55" s="818">
        <v>51</v>
      </c>
      <c r="C55" s="942" t="s">
        <v>276</v>
      </c>
      <c r="D55" s="943" t="s">
        <v>902</v>
      </c>
      <c r="E55" s="944" t="s">
        <v>902</v>
      </c>
      <c r="F55" s="947" t="s">
        <v>902</v>
      </c>
      <c r="G55" s="944" t="s">
        <v>902</v>
      </c>
      <c r="H55" s="945" t="s">
        <v>902</v>
      </c>
      <c r="I55" s="946" t="s">
        <v>902</v>
      </c>
      <c r="J55" s="1760">
        <v>0</v>
      </c>
      <c r="K55" s="1763"/>
      <c r="L55" s="1716" t="s">
        <v>272</v>
      </c>
      <c r="M55" s="1733"/>
      <c r="N55" s="1733"/>
      <c r="O55" s="1733"/>
      <c r="P55" s="1733">
        <v>2.4</v>
      </c>
      <c r="Q55" s="1733">
        <v>2.4</v>
      </c>
    </row>
    <row r="56" spans="1:17" ht="18.75" customHeight="1" x14ac:dyDescent="0.25">
      <c r="A56" s="60"/>
      <c r="B56" s="818">
        <v>52</v>
      </c>
      <c r="C56" s="942" t="s">
        <v>278</v>
      </c>
      <c r="D56" s="943" t="s">
        <v>902</v>
      </c>
      <c r="E56" s="944">
        <v>15.680000000000001</v>
      </c>
      <c r="F56" s="947" t="s">
        <v>902</v>
      </c>
      <c r="G56" s="944" t="s">
        <v>902</v>
      </c>
      <c r="H56" s="945" t="s">
        <v>902</v>
      </c>
      <c r="I56" s="946">
        <v>15.680000000000001</v>
      </c>
      <c r="J56" s="1760">
        <v>15.680000000000001</v>
      </c>
      <c r="K56" s="1763"/>
      <c r="L56" s="1716" t="s">
        <v>274</v>
      </c>
      <c r="M56" s="1733"/>
      <c r="N56" s="1733"/>
      <c r="O56" s="1733"/>
      <c r="P56" s="1733">
        <v>26.930000000000003</v>
      </c>
      <c r="Q56" s="1733">
        <v>26.930000000000003</v>
      </c>
    </row>
    <row r="57" spans="1:17" ht="18.75" customHeight="1" x14ac:dyDescent="0.25">
      <c r="A57" s="60"/>
      <c r="B57" s="818">
        <v>53</v>
      </c>
      <c r="C57" s="942" t="s">
        <v>280</v>
      </c>
      <c r="D57" s="827" t="s">
        <v>902</v>
      </c>
      <c r="E57" s="829" t="s">
        <v>902</v>
      </c>
      <c r="F57" s="830">
        <v>6.2</v>
      </c>
      <c r="G57" s="829" t="s">
        <v>902</v>
      </c>
      <c r="H57" s="945">
        <v>6.2</v>
      </c>
      <c r="I57" s="946" t="s">
        <v>902</v>
      </c>
      <c r="J57" s="1760">
        <v>6.2</v>
      </c>
      <c r="K57" s="1763"/>
      <c r="L57" s="1716" t="s">
        <v>276</v>
      </c>
      <c r="M57" s="1733"/>
      <c r="N57" s="1733"/>
      <c r="O57" s="1733"/>
      <c r="P57" s="1733">
        <v>0</v>
      </c>
      <c r="Q57" s="1733">
        <v>0</v>
      </c>
    </row>
    <row r="58" spans="1:17" ht="18.75" customHeight="1" x14ac:dyDescent="0.25">
      <c r="A58" s="60"/>
      <c r="B58" s="818">
        <v>54</v>
      </c>
      <c r="C58" s="942" t="s">
        <v>282</v>
      </c>
      <c r="D58" s="947" t="s">
        <v>902</v>
      </c>
      <c r="E58" s="948">
        <v>13</v>
      </c>
      <c r="F58" s="830" t="s">
        <v>902</v>
      </c>
      <c r="G58" s="944" t="s">
        <v>902</v>
      </c>
      <c r="H58" s="945" t="s">
        <v>902</v>
      </c>
      <c r="I58" s="946">
        <v>13</v>
      </c>
      <c r="J58" s="1760">
        <v>13</v>
      </c>
      <c r="K58" s="1763"/>
      <c r="L58" s="1716" t="s">
        <v>278</v>
      </c>
      <c r="M58" s="1733"/>
      <c r="N58" s="1733">
        <v>15.680000000000001</v>
      </c>
      <c r="O58" s="1733"/>
      <c r="P58" s="1733"/>
      <c r="Q58" s="1733">
        <v>15.680000000000001</v>
      </c>
    </row>
    <row r="59" spans="1:17" ht="18.75" customHeight="1" x14ac:dyDescent="0.25">
      <c r="A59" s="60"/>
      <c r="B59" s="818">
        <v>55</v>
      </c>
      <c r="C59" s="942" t="s">
        <v>284</v>
      </c>
      <c r="D59" s="830" t="s">
        <v>902</v>
      </c>
      <c r="E59" s="949" t="s">
        <v>902</v>
      </c>
      <c r="F59" s="830">
        <v>3.69</v>
      </c>
      <c r="G59" s="829">
        <v>2.35</v>
      </c>
      <c r="H59" s="945">
        <v>3.69</v>
      </c>
      <c r="I59" s="946">
        <v>2.35</v>
      </c>
      <c r="J59" s="1760">
        <v>6.04</v>
      </c>
      <c r="K59" s="1763"/>
      <c r="L59" s="1716" t="s">
        <v>280</v>
      </c>
      <c r="M59" s="1733"/>
      <c r="N59" s="1733"/>
      <c r="O59" s="1733">
        <v>6.2</v>
      </c>
      <c r="P59" s="1733"/>
      <c r="Q59" s="1733">
        <v>6.2</v>
      </c>
    </row>
    <row r="60" spans="1:17" ht="18.75" customHeight="1" x14ac:dyDescent="0.25">
      <c r="A60" s="60"/>
      <c r="B60" s="818">
        <v>56</v>
      </c>
      <c r="C60" s="942" t="s">
        <v>286</v>
      </c>
      <c r="D60" s="827" t="s">
        <v>902</v>
      </c>
      <c r="E60" s="829" t="s">
        <v>902</v>
      </c>
      <c r="F60" s="827" t="s">
        <v>902</v>
      </c>
      <c r="G60" s="829">
        <v>2.4000000000000008</v>
      </c>
      <c r="H60" s="945" t="s">
        <v>902</v>
      </c>
      <c r="I60" s="946">
        <v>2.4000000000000008</v>
      </c>
      <c r="J60" s="1760">
        <v>2.4000000000000008</v>
      </c>
      <c r="K60" s="1763"/>
      <c r="L60" s="1716" t="s">
        <v>282</v>
      </c>
      <c r="M60" s="1733"/>
      <c r="N60" s="1733">
        <v>13</v>
      </c>
      <c r="O60" s="1733"/>
      <c r="P60" s="1733"/>
      <c r="Q60" s="1733">
        <v>13</v>
      </c>
    </row>
    <row r="61" spans="1:17" ht="18.75" customHeight="1" x14ac:dyDescent="0.25">
      <c r="A61" s="60"/>
      <c r="B61" s="818">
        <v>57</v>
      </c>
      <c r="C61" s="942" t="s">
        <v>288</v>
      </c>
      <c r="D61" s="827" t="s">
        <v>902</v>
      </c>
      <c r="E61" s="829" t="s">
        <v>902</v>
      </c>
      <c r="F61" s="827" t="s">
        <v>902</v>
      </c>
      <c r="G61" s="829">
        <v>113.07</v>
      </c>
      <c r="H61" s="945" t="s">
        <v>902</v>
      </c>
      <c r="I61" s="946">
        <v>113.07</v>
      </c>
      <c r="J61" s="1760">
        <v>113.07</v>
      </c>
      <c r="K61" s="1763"/>
      <c r="L61" s="1716" t="s">
        <v>284</v>
      </c>
      <c r="M61" s="1733"/>
      <c r="N61" s="1733"/>
      <c r="O61" s="1733">
        <v>3.69</v>
      </c>
      <c r="P61" s="1733">
        <v>2.35</v>
      </c>
      <c r="Q61" s="1733">
        <v>6.04</v>
      </c>
    </row>
    <row r="62" spans="1:17" ht="18.75" customHeight="1" x14ac:dyDescent="0.25">
      <c r="A62" s="60"/>
      <c r="B62" s="818">
        <v>58</v>
      </c>
      <c r="C62" s="942" t="s">
        <v>290</v>
      </c>
      <c r="D62" s="827" t="s">
        <v>902</v>
      </c>
      <c r="E62" s="829" t="s">
        <v>902</v>
      </c>
      <c r="F62" s="827" t="s">
        <v>902</v>
      </c>
      <c r="G62" s="829">
        <v>71.69</v>
      </c>
      <c r="H62" s="945" t="s">
        <v>902</v>
      </c>
      <c r="I62" s="946">
        <v>71.69</v>
      </c>
      <c r="J62" s="1760">
        <v>71.69</v>
      </c>
      <c r="K62" s="1763"/>
      <c r="L62" s="1716" t="s">
        <v>286</v>
      </c>
      <c r="M62" s="1733"/>
      <c r="N62" s="1733"/>
      <c r="O62" s="1733"/>
      <c r="P62" s="1733">
        <v>2.4000000000000008</v>
      </c>
      <c r="Q62" s="1733">
        <v>2.4000000000000008</v>
      </c>
    </row>
    <row r="63" spans="1:17" ht="18.75" customHeight="1" x14ac:dyDescent="0.25">
      <c r="A63" s="60"/>
      <c r="B63" s="818">
        <v>59</v>
      </c>
      <c r="C63" s="942" t="s">
        <v>292</v>
      </c>
      <c r="D63" s="827" t="s">
        <v>902</v>
      </c>
      <c r="E63" s="829" t="s">
        <v>902</v>
      </c>
      <c r="F63" s="827" t="s">
        <v>902</v>
      </c>
      <c r="G63" s="829">
        <v>18.814999999999991</v>
      </c>
      <c r="H63" s="945" t="s">
        <v>902</v>
      </c>
      <c r="I63" s="946">
        <v>18.814999999999991</v>
      </c>
      <c r="J63" s="1760">
        <v>18.814999999999991</v>
      </c>
      <c r="K63" s="1763"/>
      <c r="L63" s="1716" t="s">
        <v>288</v>
      </c>
      <c r="M63" s="1733"/>
      <c r="N63" s="1733"/>
      <c r="O63" s="1733"/>
      <c r="P63" s="1733">
        <v>113.07</v>
      </c>
      <c r="Q63" s="1733">
        <v>113.07</v>
      </c>
    </row>
    <row r="64" spans="1:17" ht="18.75" customHeight="1" x14ac:dyDescent="0.25">
      <c r="A64" s="60"/>
      <c r="B64" s="818">
        <v>60</v>
      </c>
      <c r="C64" s="942" t="s">
        <v>294</v>
      </c>
      <c r="D64" s="943" t="s">
        <v>902</v>
      </c>
      <c r="E64" s="944" t="s">
        <v>902</v>
      </c>
      <c r="F64" s="943" t="s">
        <v>902</v>
      </c>
      <c r="G64" s="944">
        <v>2.8000000000000003</v>
      </c>
      <c r="H64" s="945" t="s">
        <v>902</v>
      </c>
      <c r="I64" s="946">
        <v>2.8000000000000003</v>
      </c>
      <c r="J64" s="1760">
        <v>2.8000000000000003</v>
      </c>
      <c r="K64" s="1763"/>
      <c r="L64" s="1716" t="s">
        <v>290</v>
      </c>
      <c r="M64" s="1733"/>
      <c r="N64" s="1733"/>
      <c r="O64" s="1733"/>
      <c r="P64" s="1733">
        <v>71.69</v>
      </c>
      <c r="Q64" s="1733">
        <v>71.69</v>
      </c>
    </row>
    <row r="65" spans="1:17" ht="18.75" customHeight="1" x14ac:dyDescent="0.25">
      <c r="A65" s="60"/>
      <c r="B65" s="818">
        <v>61</v>
      </c>
      <c r="C65" s="942" t="s">
        <v>296</v>
      </c>
      <c r="D65" s="943" t="s">
        <v>902</v>
      </c>
      <c r="E65" s="944">
        <v>1.28</v>
      </c>
      <c r="F65" s="943" t="s">
        <v>902</v>
      </c>
      <c r="G65" s="944" t="s">
        <v>902</v>
      </c>
      <c r="H65" s="945" t="s">
        <v>902</v>
      </c>
      <c r="I65" s="946">
        <v>1.28</v>
      </c>
      <c r="J65" s="1760">
        <v>1.28</v>
      </c>
      <c r="K65" s="1763"/>
      <c r="L65" s="1716" t="s">
        <v>292</v>
      </c>
      <c r="M65" s="1733"/>
      <c r="N65" s="1733"/>
      <c r="O65" s="1733"/>
      <c r="P65" s="1733">
        <v>18.814999999999991</v>
      </c>
      <c r="Q65" s="1733">
        <v>18.814999999999991</v>
      </c>
    </row>
    <row r="66" spans="1:17" ht="18.75" customHeight="1" x14ac:dyDescent="0.25">
      <c r="A66" s="60"/>
      <c r="B66" s="818">
        <v>62</v>
      </c>
      <c r="C66" s="942" t="s">
        <v>298</v>
      </c>
      <c r="D66" s="943" t="s">
        <v>902</v>
      </c>
      <c r="E66" s="944" t="s">
        <v>902</v>
      </c>
      <c r="F66" s="943" t="s">
        <v>902</v>
      </c>
      <c r="G66" s="944">
        <v>14.639999999999999</v>
      </c>
      <c r="H66" s="945" t="s">
        <v>902</v>
      </c>
      <c r="I66" s="946">
        <v>14.639999999999999</v>
      </c>
      <c r="J66" s="1760">
        <v>14.639999999999999</v>
      </c>
      <c r="K66" s="1763"/>
      <c r="L66" s="1716" t="s">
        <v>294</v>
      </c>
      <c r="M66" s="1733"/>
      <c r="N66" s="1733"/>
      <c r="O66" s="1733"/>
      <c r="P66" s="1733">
        <v>2.8000000000000003</v>
      </c>
      <c r="Q66" s="1733">
        <v>2.8000000000000003</v>
      </c>
    </row>
    <row r="67" spans="1:17" ht="18.75" customHeight="1" x14ac:dyDescent="0.25">
      <c r="A67" s="60"/>
      <c r="B67" s="818">
        <v>63</v>
      </c>
      <c r="C67" s="942" t="s">
        <v>300</v>
      </c>
      <c r="D67" s="943" t="s">
        <v>902</v>
      </c>
      <c r="E67" s="944" t="s">
        <v>902</v>
      </c>
      <c r="F67" s="943" t="s">
        <v>902</v>
      </c>
      <c r="G67" s="944">
        <v>57.439999999999941</v>
      </c>
      <c r="H67" s="945" t="s">
        <v>902</v>
      </c>
      <c r="I67" s="946">
        <v>57.439999999999941</v>
      </c>
      <c r="J67" s="1760">
        <v>57.439999999999941</v>
      </c>
      <c r="K67" s="1763"/>
      <c r="L67" s="1716" t="s">
        <v>296</v>
      </c>
      <c r="M67" s="1733"/>
      <c r="N67" s="1733">
        <v>1.28</v>
      </c>
      <c r="O67" s="1733"/>
      <c r="P67" s="1733"/>
      <c r="Q67" s="1733">
        <v>1.28</v>
      </c>
    </row>
    <row r="68" spans="1:17" ht="18.75" customHeight="1" x14ac:dyDescent="0.25">
      <c r="A68" s="60"/>
      <c r="B68" s="818">
        <v>64</v>
      </c>
      <c r="C68" s="942" t="s">
        <v>302</v>
      </c>
      <c r="D68" s="943" t="s">
        <v>902</v>
      </c>
      <c r="E68" s="944" t="s">
        <v>902</v>
      </c>
      <c r="F68" s="943" t="s">
        <v>902</v>
      </c>
      <c r="G68" s="944">
        <v>53.299999999999983</v>
      </c>
      <c r="H68" s="945" t="s">
        <v>902</v>
      </c>
      <c r="I68" s="946">
        <v>53.299999999999983</v>
      </c>
      <c r="J68" s="1760">
        <v>53.299999999999983</v>
      </c>
      <c r="K68" s="1763"/>
      <c r="L68" s="1716" t="s">
        <v>298</v>
      </c>
      <c r="M68" s="1733"/>
      <c r="N68" s="1733"/>
      <c r="O68" s="1733"/>
      <c r="P68" s="1733">
        <v>14.639999999999999</v>
      </c>
      <c r="Q68" s="1733">
        <v>14.639999999999999</v>
      </c>
    </row>
    <row r="69" spans="1:17" ht="18.75" customHeight="1" x14ac:dyDescent="0.25">
      <c r="A69" s="60"/>
      <c r="B69" s="818">
        <v>65</v>
      </c>
      <c r="C69" s="942" t="s">
        <v>304</v>
      </c>
      <c r="D69" s="943" t="s">
        <v>902</v>
      </c>
      <c r="E69" s="944">
        <v>2.4229999999999996</v>
      </c>
      <c r="F69" s="827" t="s">
        <v>902</v>
      </c>
      <c r="G69" s="944" t="s">
        <v>902</v>
      </c>
      <c r="H69" s="945" t="s">
        <v>902</v>
      </c>
      <c r="I69" s="946">
        <v>2.4229999999999996</v>
      </c>
      <c r="J69" s="1760">
        <v>2.4229999999999996</v>
      </c>
      <c r="K69" s="1763"/>
      <c r="L69" s="1716" t="s">
        <v>300</v>
      </c>
      <c r="M69" s="1733"/>
      <c r="N69" s="1733"/>
      <c r="O69" s="1733"/>
      <c r="P69" s="1733">
        <v>57.439999999999941</v>
      </c>
      <c r="Q69" s="1733">
        <v>57.439999999999941</v>
      </c>
    </row>
    <row r="70" spans="1:17" ht="18.75" customHeight="1" x14ac:dyDescent="0.25">
      <c r="A70" s="60"/>
      <c r="B70" s="818">
        <v>66</v>
      </c>
      <c r="C70" s="942" t="s">
        <v>306</v>
      </c>
      <c r="D70" s="943" t="s">
        <v>902</v>
      </c>
      <c r="E70" s="944" t="s">
        <v>902</v>
      </c>
      <c r="F70" s="827" t="s">
        <v>902</v>
      </c>
      <c r="G70" s="944" t="s">
        <v>902</v>
      </c>
      <c r="H70" s="945" t="s">
        <v>902</v>
      </c>
      <c r="I70" s="946" t="s">
        <v>902</v>
      </c>
      <c r="J70" s="1760">
        <v>0</v>
      </c>
      <c r="K70" s="1763"/>
      <c r="L70" s="1716" t="s">
        <v>302</v>
      </c>
      <c r="M70" s="1733"/>
      <c r="N70" s="1733"/>
      <c r="O70" s="1733"/>
      <c r="P70" s="1733">
        <v>53.299999999999983</v>
      </c>
      <c r="Q70" s="1733">
        <v>53.299999999999983</v>
      </c>
    </row>
    <row r="71" spans="1:17" ht="18.75" customHeight="1" x14ac:dyDescent="0.25">
      <c r="A71" s="60"/>
      <c r="B71" s="818">
        <v>67</v>
      </c>
      <c r="C71" s="942" t="s">
        <v>308</v>
      </c>
      <c r="D71" s="943" t="s">
        <v>902</v>
      </c>
      <c r="E71" s="944">
        <v>11.25</v>
      </c>
      <c r="F71" s="827" t="s">
        <v>902</v>
      </c>
      <c r="G71" s="944" t="s">
        <v>902</v>
      </c>
      <c r="H71" s="945" t="s">
        <v>902</v>
      </c>
      <c r="I71" s="946">
        <v>11.25</v>
      </c>
      <c r="J71" s="1760">
        <v>11.25</v>
      </c>
      <c r="K71" s="1763"/>
      <c r="L71" s="1716" t="s">
        <v>304</v>
      </c>
      <c r="M71" s="1733"/>
      <c r="N71" s="1733">
        <v>2.4229999999999996</v>
      </c>
      <c r="O71" s="1733"/>
      <c r="P71" s="1733"/>
      <c r="Q71" s="1733">
        <v>2.4229999999999996</v>
      </c>
    </row>
    <row r="72" spans="1:17" ht="18.75" customHeight="1" x14ac:dyDescent="0.25">
      <c r="A72" s="60"/>
      <c r="B72" s="818">
        <v>68</v>
      </c>
      <c r="C72" s="942" t="s">
        <v>310</v>
      </c>
      <c r="D72" s="943" t="s">
        <v>902</v>
      </c>
      <c r="E72" s="944" t="s">
        <v>902</v>
      </c>
      <c r="F72" s="827" t="s">
        <v>902</v>
      </c>
      <c r="G72" s="944">
        <v>1.6900000000000002</v>
      </c>
      <c r="H72" s="945" t="s">
        <v>902</v>
      </c>
      <c r="I72" s="946">
        <v>1.6900000000000002</v>
      </c>
      <c r="J72" s="1760">
        <v>1.6900000000000002</v>
      </c>
      <c r="K72" s="1763"/>
      <c r="L72" s="1716" t="s">
        <v>306</v>
      </c>
      <c r="M72" s="1733"/>
      <c r="N72" s="1733">
        <v>0</v>
      </c>
      <c r="O72" s="1733"/>
      <c r="P72" s="1733"/>
      <c r="Q72" s="1733">
        <v>0</v>
      </c>
    </row>
    <row r="73" spans="1:17" ht="18.75" customHeight="1" x14ac:dyDescent="0.25">
      <c r="A73" s="60"/>
      <c r="B73" s="818">
        <v>69</v>
      </c>
      <c r="C73" s="942" t="s">
        <v>312</v>
      </c>
      <c r="D73" s="943" t="s">
        <v>902</v>
      </c>
      <c r="E73" s="944" t="s">
        <v>902</v>
      </c>
      <c r="F73" s="827">
        <v>2.8600000000000008</v>
      </c>
      <c r="G73" s="944" t="s">
        <v>902</v>
      </c>
      <c r="H73" s="945">
        <v>2.8600000000000008</v>
      </c>
      <c r="I73" s="946" t="s">
        <v>902</v>
      </c>
      <c r="J73" s="1760">
        <v>2.8600000000000008</v>
      </c>
      <c r="K73" s="1763"/>
      <c r="L73" s="1716" t="s">
        <v>308</v>
      </c>
      <c r="M73" s="1733"/>
      <c r="N73" s="1733">
        <v>11.25</v>
      </c>
      <c r="O73" s="1733"/>
      <c r="P73" s="1733"/>
      <c r="Q73" s="1733">
        <v>11.25</v>
      </c>
    </row>
    <row r="74" spans="1:17" ht="18.75" customHeight="1" x14ac:dyDescent="0.25">
      <c r="A74" s="60"/>
      <c r="B74" s="818">
        <v>70</v>
      </c>
      <c r="C74" s="942" t="s">
        <v>314</v>
      </c>
      <c r="D74" s="943" t="s">
        <v>902</v>
      </c>
      <c r="E74" s="944">
        <v>2.8000000000000003</v>
      </c>
      <c r="F74" s="827">
        <v>6.5039999999999987</v>
      </c>
      <c r="G74" s="944">
        <v>1</v>
      </c>
      <c r="H74" s="945">
        <v>6.5039999999999987</v>
      </c>
      <c r="I74" s="946">
        <v>3.8000000000000003</v>
      </c>
      <c r="J74" s="1760">
        <v>10.303999999999998</v>
      </c>
      <c r="K74" s="1763"/>
      <c r="L74" s="1716" t="s">
        <v>310</v>
      </c>
      <c r="M74" s="1733"/>
      <c r="N74" s="1733"/>
      <c r="O74" s="1733"/>
      <c r="P74" s="1733">
        <v>1.6900000000000002</v>
      </c>
      <c r="Q74" s="1733">
        <v>1.6900000000000002</v>
      </c>
    </row>
    <row r="75" spans="1:17" ht="18.75" customHeight="1" x14ac:dyDescent="0.25">
      <c r="A75" s="60"/>
      <c r="B75" s="818">
        <v>71</v>
      </c>
      <c r="C75" s="942" t="s">
        <v>316</v>
      </c>
      <c r="D75" s="943" t="s">
        <v>902</v>
      </c>
      <c r="E75" s="944">
        <v>2.9</v>
      </c>
      <c r="F75" s="827" t="s">
        <v>902</v>
      </c>
      <c r="G75" s="944" t="s">
        <v>902</v>
      </c>
      <c r="H75" s="945" t="s">
        <v>902</v>
      </c>
      <c r="I75" s="946">
        <v>2.9</v>
      </c>
      <c r="J75" s="1760">
        <v>2.9</v>
      </c>
      <c r="K75" s="1763"/>
      <c r="L75" s="1716" t="s">
        <v>312</v>
      </c>
      <c r="M75" s="1733"/>
      <c r="N75" s="1733"/>
      <c r="O75" s="1733">
        <v>2.8600000000000008</v>
      </c>
      <c r="P75" s="1733"/>
      <c r="Q75" s="1733">
        <v>2.8600000000000008</v>
      </c>
    </row>
    <row r="76" spans="1:17" ht="18.75" customHeight="1" x14ac:dyDescent="0.25">
      <c r="A76" s="60"/>
      <c r="B76" s="818">
        <v>72</v>
      </c>
      <c r="C76" s="942" t="s">
        <v>324</v>
      </c>
      <c r="D76" s="943" t="s">
        <v>902</v>
      </c>
      <c r="E76" s="944" t="s">
        <v>902</v>
      </c>
      <c r="F76" s="827" t="s">
        <v>902</v>
      </c>
      <c r="G76" s="944">
        <v>28.592000000000091</v>
      </c>
      <c r="H76" s="945" t="s">
        <v>902</v>
      </c>
      <c r="I76" s="946">
        <v>28.592000000000091</v>
      </c>
      <c r="J76" s="1760">
        <v>28.592000000000091</v>
      </c>
      <c r="K76" s="1763"/>
      <c r="L76" s="1716" t="s">
        <v>314</v>
      </c>
      <c r="M76" s="1733"/>
      <c r="N76" s="1733">
        <v>2.8000000000000003</v>
      </c>
      <c r="O76" s="1733">
        <v>6.5039999999999987</v>
      </c>
      <c r="P76" s="1733">
        <v>1</v>
      </c>
      <c r="Q76" s="1733">
        <v>10.303999999999998</v>
      </c>
    </row>
    <row r="77" spans="1:17" ht="18.75" customHeight="1" x14ac:dyDescent="0.25">
      <c r="A77" s="60"/>
      <c r="B77" s="818">
        <v>73</v>
      </c>
      <c r="C77" s="942" t="s">
        <v>326</v>
      </c>
      <c r="D77" s="943" t="s">
        <v>902</v>
      </c>
      <c r="E77" s="944">
        <v>12</v>
      </c>
      <c r="F77" s="827" t="s">
        <v>902</v>
      </c>
      <c r="G77" s="944" t="s">
        <v>902</v>
      </c>
      <c r="H77" s="945" t="s">
        <v>902</v>
      </c>
      <c r="I77" s="946">
        <v>12</v>
      </c>
      <c r="J77" s="1760">
        <v>12</v>
      </c>
      <c r="K77" s="1763"/>
      <c r="L77" s="1716" t="s">
        <v>316</v>
      </c>
      <c r="M77" s="1733"/>
      <c r="N77" s="1733">
        <v>2.9</v>
      </c>
      <c r="O77" s="1733"/>
      <c r="P77" s="1733"/>
      <c r="Q77" s="1733">
        <v>2.9</v>
      </c>
    </row>
    <row r="78" spans="1:17" ht="18.75" customHeight="1" x14ac:dyDescent="0.25">
      <c r="A78" s="60"/>
      <c r="B78" s="818">
        <v>74</v>
      </c>
      <c r="C78" s="942" t="s">
        <v>322</v>
      </c>
      <c r="D78" s="943">
        <v>24.699999999999985</v>
      </c>
      <c r="E78" s="944">
        <v>40.5</v>
      </c>
      <c r="F78" s="827" t="s">
        <v>902</v>
      </c>
      <c r="G78" s="944">
        <v>1.5</v>
      </c>
      <c r="H78" s="945">
        <v>24.699999999999985</v>
      </c>
      <c r="I78" s="946">
        <v>42</v>
      </c>
      <c r="J78" s="1760">
        <v>66.699999999999989</v>
      </c>
      <c r="K78" s="1763"/>
      <c r="L78" s="1716" t="s">
        <v>318</v>
      </c>
      <c r="M78" s="1733"/>
      <c r="N78" s="1733"/>
      <c r="O78" s="1733"/>
      <c r="P78" s="1733">
        <v>28.592000000000091</v>
      </c>
      <c r="Q78" s="1733">
        <v>28.592000000000091</v>
      </c>
    </row>
    <row r="79" spans="1:17" ht="18.75" customHeight="1" x14ac:dyDescent="0.25">
      <c r="A79" s="60"/>
      <c r="B79" s="818">
        <v>75</v>
      </c>
      <c r="C79" s="942" t="s">
        <v>324</v>
      </c>
      <c r="D79" s="943" t="s">
        <v>902</v>
      </c>
      <c r="E79" s="944">
        <v>5.7339999999999955</v>
      </c>
      <c r="F79" s="827" t="s">
        <v>902</v>
      </c>
      <c r="G79" s="944">
        <v>1.1739999999999997</v>
      </c>
      <c r="H79" s="945" t="s">
        <v>902</v>
      </c>
      <c r="I79" s="946">
        <v>6.907999999999995</v>
      </c>
      <c r="J79" s="1760">
        <v>6.907999999999995</v>
      </c>
      <c r="K79" s="1763"/>
      <c r="L79" s="1716" t="s">
        <v>320</v>
      </c>
      <c r="M79" s="1733"/>
      <c r="N79" s="1733">
        <v>12</v>
      </c>
      <c r="O79" s="1733"/>
      <c r="P79" s="1733"/>
      <c r="Q79" s="1733">
        <v>12</v>
      </c>
    </row>
    <row r="80" spans="1:17" ht="18.75" customHeight="1" x14ac:dyDescent="0.25">
      <c r="A80" s="60"/>
      <c r="B80" s="818">
        <v>76</v>
      </c>
      <c r="C80" s="942" t="s">
        <v>326</v>
      </c>
      <c r="D80" s="943" t="s">
        <v>902</v>
      </c>
      <c r="E80" s="944" t="s">
        <v>902</v>
      </c>
      <c r="F80" s="827" t="s">
        <v>902</v>
      </c>
      <c r="G80" s="944">
        <v>7.9999999999999885</v>
      </c>
      <c r="H80" s="945" t="s">
        <v>902</v>
      </c>
      <c r="I80" s="946">
        <v>7.9999999999999885</v>
      </c>
      <c r="J80" s="1760">
        <v>7.9999999999999885</v>
      </c>
      <c r="K80" s="1763"/>
      <c r="L80" s="1716" t="s">
        <v>322</v>
      </c>
      <c r="M80" s="1733">
        <v>24.699999999999985</v>
      </c>
      <c r="N80" s="1733">
        <v>40.5</v>
      </c>
      <c r="O80" s="1733"/>
      <c r="P80" s="1733">
        <v>1.5</v>
      </c>
      <c r="Q80" s="1733">
        <v>66.699999999999989</v>
      </c>
    </row>
    <row r="81" spans="1:17" ht="18.75" customHeight="1" x14ac:dyDescent="0.25">
      <c r="A81" s="60"/>
      <c r="B81" s="818">
        <v>77</v>
      </c>
      <c r="C81" s="942" t="s">
        <v>329</v>
      </c>
      <c r="D81" s="943" t="s">
        <v>902</v>
      </c>
      <c r="E81" s="944" t="s">
        <v>902</v>
      </c>
      <c r="F81" s="827" t="s">
        <v>902</v>
      </c>
      <c r="G81" s="944" t="s">
        <v>902</v>
      </c>
      <c r="H81" s="945" t="s">
        <v>902</v>
      </c>
      <c r="I81" s="946" t="s">
        <v>902</v>
      </c>
      <c r="J81" s="1760">
        <v>0</v>
      </c>
      <c r="K81" s="1763"/>
      <c r="L81" s="1716" t="s">
        <v>324</v>
      </c>
      <c r="M81" s="1733"/>
      <c r="N81" s="1733">
        <v>5.7339999999999955</v>
      </c>
      <c r="O81" s="1733"/>
      <c r="P81" s="1733">
        <v>1.1739999999999997</v>
      </c>
      <c r="Q81" s="1733">
        <v>6.907999999999995</v>
      </c>
    </row>
    <row r="82" spans="1:17" ht="18.75" customHeight="1" thickBot="1" x14ac:dyDescent="0.3">
      <c r="A82" s="60"/>
      <c r="B82" s="818">
        <v>78</v>
      </c>
      <c r="C82" s="942" t="s">
        <v>1077</v>
      </c>
      <c r="D82" s="950" t="s">
        <v>902</v>
      </c>
      <c r="E82" s="951" t="s">
        <v>902</v>
      </c>
      <c r="F82" s="952">
        <v>3.0000000000000004</v>
      </c>
      <c r="G82" s="953">
        <v>332.26299999999975</v>
      </c>
      <c r="H82" s="954">
        <v>3.0000000000000004</v>
      </c>
      <c r="I82" s="955">
        <v>332.26299999999975</v>
      </c>
      <c r="J82" s="1761">
        <v>335.26299999999975</v>
      </c>
      <c r="K82" s="1763"/>
      <c r="L82" s="1716" t="s">
        <v>326</v>
      </c>
      <c r="M82" s="1733"/>
      <c r="N82" s="1733"/>
      <c r="O82" s="1733"/>
      <c r="P82" s="1733">
        <v>7.9999999999999885</v>
      </c>
      <c r="Q82" s="1733">
        <v>7.9999999999999885</v>
      </c>
    </row>
    <row r="83" spans="1:17" ht="17.100000000000001" customHeight="1" thickTop="1" x14ac:dyDescent="0.25">
      <c r="A83" s="60"/>
      <c r="B83" s="2010" t="s">
        <v>1076</v>
      </c>
      <c r="C83" s="2011"/>
      <c r="D83" s="956">
        <v>37.679999999999986</v>
      </c>
      <c r="E83" s="956">
        <v>167.523</v>
      </c>
      <c r="F83" s="956">
        <v>79.684000000000026</v>
      </c>
      <c r="G83" s="956">
        <v>935.77309999999989</v>
      </c>
      <c r="H83" s="957">
        <v>117.364</v>
      </c>
      <c r="I83" s="956">
        <v>1103.2960999999996</v>
      </c>
      <c r="J83" s="1762">
        <v>1220.6600999999996</v>
      </c>
      <c r="K83" s="1763"/>
      <c r="L83" s="1716" t="s">
        <v>329</v>
      </c>
      <c r="M83" s="1733"/>
      <c r="N83" s="1733">
        <v>0</v>
      </c>
      <c r="O83" s="1733"/>
      <c r="P83" s="1733"/>
      <c r="Q83" s="1733">
        <v>0</v>
      </c>
    </row>
    <row r="84" spans="1:17" ht="19.5" customHeight="1" x14ac:dyDescent="0.25">
      <c r="A84" s="60"/>
      <c r="B84" s="2012"/>
      <c r="C84" s="2013"/>
      <c r="D84" s="2072">
        <v>205.20299999999997</v>
      </c>
      <c r="E84" s="2073"/>
      <c r="F84" s="2072">
        <v>1015.4570999999999</v>
      </c>
      <c r="G84" s="2074"/>
      <c r="H84" s="2075">
        <v>1220.6600999999996</v>
      </c>
      <c r="I84" s="2018"/>
      <c r="J84" s="836"/>
      <c r="K84" s="1763"/>
      <c r="L84" s="1716" t="s">
        <v>1077</v>
      </c>
      <c r="M84" s="1733"/>
      <c r="N84" s="1733"/>
      <c r="O84" s="1733">
        <v>3.0000000000000004</v>
      </c>
      <c r="P84" s="1733">
        <v>332.26299999999975</v>
      </c>
      <c r="Q84" s="1733">
        <v>335.26299999999975</v>
      </c>
    </row>
    <row r="85" spans="1:17" ht="21.75" customHeight="1" x14ac:dyDescent="0.25">
      <c r="A85" s="60"/>
      <c r="B85" s="781" t="s">
        <v>1066</v>
      </c>
      <c r="C85" s="60"/>
      <c r="D85" s="60"/>
      <c r="E85" s="60"/>
      <c r="F85" s="60"/>
      <c r="G85" s="60"/>
      <c r="H85" s="60"/>
      <c r="I85" s="60"/>
      <c r="J85" s="60"/>
      <c r="K85" s="1763"/>
      <c r="L85" s="1716" t="s">
        <v>173</v>
      </c>
      <c r="M85" s="1733">
        <v>37.679999999999986</v>
      </c>
      <c r="N85" s="1733">
        <v>167.523</v>
      </c>
      <c r="O85" s="1733">
        <v>79.684000000000026</v>
      </c>
      <c r="P85" s="1733">
        <v>935.77309999999989</v>
      </c>
      <c r="Q85" s="1733">
        <v>1220.6600999999996</v>
      </c>
    </row>
    <row r="86" spans="1:17" x14ac:dyDescent="0.25">
      <c r="A86" s="60"/>
      <c r="B86" s="29" t="s">
        <v>328</v>
      </c>
      <c r="C86" s="838"/>
      <c r="D86" s="60"/>
      <c r="E86" s="60"/>
      <c r="F86" s="60"/>
      <c r="G86" s="60"/>
      <c r="H86" s="60"/>
      <c r="I86" s="60"/>
      <c r="J86" s="60"/>
      <c r="K86" s="1763"/>
    </row>
    <row r="87" spans="1:17" x14ac:dyDescent="0.25">
      <c r="A87" s="60"/>
      <c r="B87" s="29" t="s">
        <v>330</v>
      </c>
      <c r="C87" s="838"/>
      <c r="D87" s="60"/>
      <c r="E87" s="60"/>
      <c r="F87" s="60"/>
      <c r="G87" s="60"/>
      <c r="H87" s="60"/>
      <c r="I87" s="60"/>
      <c r="J87" s="60"/>
      <c r="K87" s="1763"/>
    </row>
    <row r="88" spans="1:17" x14ac:dyDescent="0.25">
      <c r="A88" s="60"/>
      <c r="B88" s="29" t="s">
        <v>331</v>
      </c>
      <c r="C88" s="958"/>
      <c r="D88" s="60"/>
      <c r="E88" s="60"/>
      <c r="F88" s="60"/>
      <c r="G88" s="60"/>
      <c r="H88" s="60"/>
      <c r="I88" s="60"/>
      <c r="J88" s="60"/>
      <c r="K88" s="1763"/>
    </row>
  </sheetData>
  <mergeCells count="9">
    <mergeCell ref="B83:C84"/>
    <mergeCell ref="D84:E84"/>
    <mergeCell ref="F84:G84"/>
    <mergeCell ref="H84:I84"/>
    <mergeCell ref="B3:B4"/>
    <mergeCell ref="C3:C4"/>
    <mergeCell ref="D3:E3"/>
    <mergeCell ref="F3:G3"/>
    <mergeCell ref="H3:I3"/>
  </mergeCells>
  <pageMargins left="0.78740157480314965" right="0.55118110236220474" top="0.78740157480314965" bottom="0.59055118110236227" header="0" footer="0"/>
  <pageSetup paperSize="9" scale="4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4"/>
  <sheetViews>
    <sheetView view="pageBreakPreview" zoomScaleNormal="100" zoomScaleSheetLayoutView="100" workbookViewId="0">
      <selection activeCell="N20" sqref="N20"/>
    </sheetView>
  </sheetViews>
  <sheetFormatPr baseColWidth="10" defaultRowHeight="15" x14ac:dyDescent="0.25"/>
  <cols>
    <col min="1" max="1" width="12.42578125" customWidth="1"/>
    <col min="2" max="2" width="12.7109375" customWidth="1"/>
    <col min="3" max="3" width="11" customWidth="1"/>
    <col min="4" max="5" width="11.42578125" customWidth="1"/>
    <col min="6" max="6" width="10.5703125" customWidth="1"/>
    <col min="7" max="8" width="11.42578125" customWidth="1"/>
    <col min="9" max="9" width="10.42578125" customWidth="1"/>
    <col min="10" max="12" width="11.42578125" customWidth="1"/>
    <col min="13" max="13" width="11.140625" customWidth="1"/>
    <col min="15" max="15" width="5" customWidth="1"/>
    <col min="16" max="16" width="19.85546875" style="1710" customWidth="1"/>
    <col min="17" max="17" width="22.42578125" style="1710" customWidth="1"/>
    <col min="18" max="18" width="9" style="1710" customWidth="1"/>
    <col min="19" max="19" width="8" style="1710" customWidth="1"/>
    <col min="20" max="20" width="7" style="1710" customWidth="1"/>
    <col min="21" max="22" width="10" style="1710" customWidth="1"/>
    <col min="23" max="23" width="6.28515625" style="1710" customWidth="1"/>
    <col min="24" max="24" width="12.5703125" style="1710" customWidth="1"/>
    <col min="25" max="25" width="13.140625" style="1710" customWidth="1"/>
    <col min="26" max="26" width="25.7109375" style="1710" customWidth="1"/>
    <col min="27" max="27" width="18.7109375" customWidth="1"/>
    <col min="28" max="28" width="13.140625" bestFit="1" customWidth="1"/>
    <col min="29" max="29" width="25.7109375" bestFit="1" customWidth="1"/>
    <col min="30" max="30" width="18.7109375" bestFit="1" customWidth="1"/>
  </cols>
  <sheetData>
    <row r="1" spans="1:31" s="58" customFormat="1" ht="15.75" x14ac:dyDescent="0.25">
      <c r="A1" s="932"/>
      <c r="B1" s="671"/>
      <c r="C1" s="671"/>
      <c r="D1" s="671"/>
      <c r="E1" s="671"/>
      <c r="F1" s="671"/>
      <c r="G1" s="671"/>
      <c r="H1" s="60"/>
      <c r="I1" s="60"/>
      <c r="J1" s="60"/>
      <c r="K1" s="60"/>
      <c r="L1" s="60"/>
      <c r="M1" s="60"/>
      <c r="N1" s="60"/>
      <c r="P1" s="1718"/>
      <c r="Q1" s="1718"/>
      <c r="R1" s="1718"/>
      <c r="S1" s="1718"/>
      <c r="T1" s="1709"/>
      <c r="U1" s="1709"/>
      <c r="V1" s="1710"/>
      <c r="W1" s="1718"/>
      <c r="X1" s="1718"/>
      <c r="Y1" s="1718"/>
      <c r="Z1" s="1718"/>
    </row>
    <row r="2" spans="1:31" s="58" customFormat="1" ht="12.75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P2" s="1718"/>
      <c r="Q2" s="1718"/>
      <c r="R2" s="1718"/>
      <c r="S2" s="1718"/>
      <c r="T2" s="1709"/>
      <c r="U2" s="1709"/>
      <c r="V2" s="1711"/>
      <c r="W2" s="1718"/>
      <c r="X2" s="1718"/>
      <c r="Y2" s="1718"/>
      <c r="Z2" s="1718"/>
    </row>
    <row r="3" spans="1:31" s="58" customFormat="1" ht="12.75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P3" s="1718"/>
      <c r="Q3" s="1718"/>
      <c r="R3" s="1718"/>
      <c r="S3" s="1718"/>
      <c r="T3" s="1709"/>
      <c r="U3" s="1709"/>
      <c r="V3" s="1711"/>
      <c r="W3" s="1718"/>
      <c r="X3" s="1718"/>
      <c r="Y3" s="1718"/>
      <c r="Z3" s="1718"/>
    </row>
    <row r="4" spans="1:31" s="58" customForma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243"/>
      <c r="P4" s="1718"/>
      <c r="Q4" s="1718"/>
      <c r="R4" s="1718"/>
      <c r="S4" s="1718"/>
      <c r="T4" s="1709"/>
      <c r="U4" s="1709"/>
      <c r="V4" s="1710"/>
      <c r="W4" s="1718"/>
      <c r="X4" s="1718"/>
      <c r="Y4" s="1718"/>
      <c r="Z4" s="1718"/>
    </row>
    <row r="5" spans="1:31" s="58" customForma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P5" s="1764"/>
      <c r="Q5" s="1764"/>
      <c r="R5" s="1764"/>
      <c r="S5" s="1764"/>
      <c r="T5" s="1710" t="s">
        <v>950</v>
      </c>
      <c r="U5" s="1710" t="s">
        <v>4</v>
      </c>
      <c r="V5" s="1709"/>
      <c r="W5" s="1718"/>
      <c r="X5" s="1718"/>
      <c r="Y5" s="1718"/>
      <c r="Z5" s="1718"/>
      <c r="AE5"/>
    </row>
    <row r="6" spans="1:31" s="58" customForma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P6" s="1718"/>
      <c r="Q6" s="1718"/>
      <c r="R6" s="1718"/>
      <c r="S6" s="1764"/>
      <c r="T6" s="1710" t="s">
        <v>6</v>
      </c>
      <c r="U6" s="1710" t="s">
        <v>1023</v>
      </c>
      <c r="V6" s="1709"/>
      <c r="W6" s="1718"/>
      <c r="X6" s="1718"/>
      <c r="Y6" s="1718"/>
      <c r="Z6" s="1718"/>
      <c r="AE6"/>
    </row>
    <row r="7" spans="1:31" s="58" customForma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P7" s="1764" t="s">
        <v>1053</v>
      </c>
      <c r="Q7" s="1764"/>
      <c r="R7" s="1764"/>
      <c r="S7" s="1764"/>
      <c r="T7" s="1710"/>
      <c r="U7" s="1710"/>
      <c r="V7" s="1709"/>
      <c r="W7" s="1718"/>
      <c r="X7" s="1718"/>
      <c r="Y7" s="1718"/>
      <c r="Z7" s="1718"/>
      <c r="AE7"/>
    </row>
    <row r="8" spans="1:31" s="58" customForma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P8" s="1764" t="s">
        <v>1080</v>
      </c>
      <c r="Q8" s="1764" t="s">
        <v>1096</v>
      </c>
      <c r="R8" s="1764" t="s">
        <v>1068</v>
      </c>
      <c r="S8" s="1764"/>
      <c r="T8" s="1710" t="s">
        <v>357</v>
      </c>
      <c r="U8" s="1710" t="s">
        <v>1089</v>
      </c>
      <c r="V8" s="1709"/>
      <c r="W8" s="1718"/>
      <c r="X8" s="1718"/>
      <c r="Y8" s="1718"/>
      <c r="Z8" s="1718"/>
      <c r="AE8"/>
    </row>
    <row r="9" spans="1:31" s="58" customForma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P9" s="1709" t="s">
        <v>289</v>
      </c>
      <c r="Q9" s="1765">
        <v>113.07</v>
      </c>
      <c r="R9" s="1766">
        <v>9.2630208851751564E-2</v>
      </c>
      <c r="S9" s="1764"/>
      <c r="T9" s="1716" t="s">
        <v>289</v>
      </c>
      <c r="U9" s="1733">
        <v>113.07</v>
      </c>
      <c r="V9" s="1709"/>
      <c r="W9" s="1718"/>
      <c r="X9" s="1718"/>
      <c r="Y9" s="1718"/>
      <c r="Z9" s="1718"/>
      <c r="AE9" s="797"/>
    </row>
    <row r="10" spans="1:31" s="58" customForma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P10" s="1709" t="s">
        <v>291</v>
      </c>
      <c r="Q10" s="1765">
        <v>71.69</v>
      </c>
      <c r="R10" s="1766">
        <v>5.8730518020536568E-2</v>
      </c>
      <c r="S10" s="1764"/>
      <c r="T10" s="1716" t="s">
        <v>291</v>
      </c>
      <c r="U10" s="1733">
        <v>71.69</v>
      </c>
      <c r="V10" s="1709"/>
      <c r="W10" s="1718"/>
      <c r="X10" s="1718"/>
      <c r="Y10" s="1718"/>
      <c r="Z10" s="1718"/>
      <c r="AE10" s="797"/>
    </row>
    <row r="11" spans="1:31" s="58" customFormat="1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P11" s="1709" t="s">
        <v>323</v>
      </c>
      <c r="Q11" s="1765">
        <v>66.7</v>
      </c>
      <c r="R11" s="1766">
        <v>5.4642565936250373E-2</v>
      </c>
      <c r="S11" s="1764"/>
      <c r="T11" s="1716" t="s">
        <v>323</v>
      </c>
      <c r="U11" s="1733">
        <v>66.7</v>
      </c>
      <c r="V11" s="1709"/>
      <c r="W11" s="1718"/>
      <c r="X11" s="1718"/>
      <c r="Y11" s="1718"/>
      <c r="Z11" s="1718"/>
      <c r="AE11" s="797"/>
    </row>
    <row r="12" spans="1:31" s="58" customForma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P12" s="1709" t="s">
        <v>301</v>
      </c>
      <c r="Q12" s="1765">
        <v>57.440000000000005</v>
      </c>
      <c r="R12" s="1766">
        <v>4.7056506557394628E-2</v>
      </c>
      <c r="S12" s="1764"/>
      <c r="T12" s="1716" t="s">
        <v>301</v>
      </c>
      <c r="U12" s="1733">
        <v>57.440000000000005</v>
      </c>
      <c r="V12" s="1709"/>
      <c r="W12" s="1718"/>
      <c r="X12" s="1718"/>
      <c r="Y12" s="1718"/>
      <c r="Z12" s="1718"/>
      <c r="AE12" s="797"/>
    </row>
    <row r="13" spans="1:31" s="58" customFormat="1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P13" s="1709" t="s">
        <v>303</v>
      </c>
      <c r="Q13" s="1765">
        <v>53.3</v>
      </c>
      <c r="R13" s="1766">
        <v>4.3664899016523907E-2</v>
      </c>
      <c r="S13" s="1764"/>
      <c r="T13" s="1716" t="s">
        <v>303</v>
      </c>
      <c r="U13" s="1733">
        <v>53.3</v>
      </c>
      <c r="V13" s="1709"/>
      <c r="W13" s="1718"/>
      <c r="X13" s="1718"/>
      <c r="Y13" s="1718"/>
      <c r="Z13" s="1718"/>
      <c r="AE13" s="797"/>
    </row>
    <row r="14" spans="1:31" s="58" customFormat="1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P14" s="1709" t="s">
        <v>197</v>
      </c>
      <c r="Q14" s="1765">
        <v>32</v>
      </c>
      <c r="R14" s="1766">
        <v>2.6215323987406475E-2</v>
      </c>
      <c r="S14" s="1764"/>
      <c r="T14" s="1716" t="s">
        <v>197</v>
      </c>
      <c r="U14" s="1733">
        <v>32</v>
      </c>
      <c r="V14" s="1709"/>
      <c r="W14" s="1718"/>
      <c r="X14" s="1718"/>
      <c r="Y14" s="1718"/>
      <c r="Z14" s="1718"/>
      <c r="AE14" s="797"/>
    </row>
    <row r="15" spans="1:31" s="58" customFormat="1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P15" s="1767" t="s">
        <v>1069</v>
      </c>
      <c r="Q15" s="1765">
        <v>826.46010000000047</v>
      </c>
      <c r="R15" s="1766">
        <v>0.67705997763013648</v>
      </c>
      <c r="S15" s="1764"/>
      <c r="T15" s="1716" t="s">
        <v>173</v>
      </c>
      <c r="U15" s="1733">
        <v>394.2</v>
      </c>
      <c r="V15" s="1709"/>
      <c r="W15" s="1718"/>
      <c r="X15" s="1718"/>
      <c r="Y15" s="1718"/>
      <c r="Z15" s="1718"/>
      <c r="AC15"/>
      <c r="AD15"/>
      <c r="AE15" s="797"/>
    </row>
    <row r="16" spans="1:31" s="58" customFormat="1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P16" s="1767" t="s">
        <v>1053</v>
      </c>
      <c r="Q16" s="1765">
        <v>1220.6601000000005</v>
      </c>
      <c r="R16" s="1766">
        <v>1</v>
      </c>
      <c r="S16" s="1764"/>
      <c r="T16" s="1709"/>
      <c r="U16" s="1709"/>
      <c r="V16" s="1709"/>
      <c r="W16" s="1718"/>
      <c r="X16" s="1718"/>
      <c r="Y16" s="1718"/>
      <c r="Z16" s="1718"/>
      <c r="AC16"/>
      <c r="AD16"/>
      <c r="AE16" s="797"/>
    </row>
    <row r="17" spans="1:31" s="58" customFormat="1" ht="15.75" x14ac:dyDescent="0.2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P17" s="1718"/>
      <c r="Q17" s="1768"/>
      <c r="R17" s="1764"/>
      <c r="S17" s="1764"/>
      <c r="T17" s="1709"/>
      <c r="U17" s="1709"/>
      <c r="V17" s="1709"/>
      <c r="W17" s="1718"/>
      <c r="X17" s="1718"/>
      <c r="Y17" s="1718"/>
      <c r="Z17" s="1718"/>
      <c r="AC17"/>
      <c r="AD17"/>
      <c r="AE17" s="797"/>
    </row>
    <row r="18" spans="1:31" s="58" customFormat="1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P18" s="1718"/>
      <c r="Q18" s="1718"/>
      <c r="R18" s="1718"/>
      <c r="S18" s="1718"/>
      <c r="T18" s="1709"/>
      <c r="U18" s="1709"/>
      <c r="V18" s="1709"/>
      <c r="W18" s="1718"/>
      <c r="X18" s="1718"/>
      <c r="Y18" s="1718"/>
      <c r="Z18" s="1718"/>
      <c r="AC18"/>
      <c r="AD18"/>
      <c r="AE18" s="797"/>
    </row>
    <row r="19" spans="1:31" s="58" customFormat="1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P19" s="1764"/>
      <c r="Q19" s="1764"/>
      <c r="R19" s="1718"/>
      <c r="S19" s="1764"/>
      <c r="T19" s="1709"/>
      <c r="U19" s="1709"/>
      <c r="V19" s="1709"/>
      <c r="W19" s="1718"/>
      <c r="X19" s="1718"/>
      <c r="Y19" s="1718"/>
      <c r="Z19" s="1718"/>
      <c r="AC19"/>
      <c r="AD19"/>
      <c r="AE19" s="797"/>
    </row>
    <row r="20" spans="1:31" s="58" customFormat="1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P20" s="1764"/>
      <c r="Q20" s="1764"/>
      <c r="R20" s="1764"/>
      <c r="S20" s="1764"/>
      <c r="T20" s="1709"/>
      <c r="U20" s="1709"/>
      <c r="V20" s="1709"/>
      <c r="W20" s="1718"/>
      <c r="X20" s="1718"/>
      <c r="Y20" s="1718"/>
      <c r="Z20" s="1718"/>
      <c r="AC20"/>
      <c r="AD20"/>
      <c r="AE20" s="797"/>
    </row>
    <row r="21" spans="1:31" s="58" customFormat="1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P21" s="1764"/>
      <c r="Q21" s="1764"/>
      <c r="R21" s="1764"/>
      <c r="S21" s="1764"/>
      <c r="T21" s="1709"/>
      <c r="U21" s="1709"/>
      <c r="V21" s="1709"/>
      <c r="W21" s="1718"/>
      <c r="X21" s="1718"/>
      <c r="Y21" s="1718"/>
      <c r="Z21" s="1718"/>
      <c r="AC21"/>
      <c r="AD21"/>
      <c r="AE21" s="797"/>
    </row>
    <row r="22" spans="1:31" s="58" customFormat="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P22" s="1718"/>
      <c r="Q22" s="1718"/>
      <c r="R22" s="1718"/>
      <c r="S22" s="1718"/>
      <c r="T22" s="1709"/>
      <c r="U22" s="1709"/>
      <c r="V22" s="1709"/>
      <c r="W22" s="1718"/>
      <c r="X22" s="1718"/>
      <c r="Y22" s="1718"/>
      <c r="Z22" s="1718"/>
      <c r="AC22"/>
      <c r="AD22"/>
      <c r="AE22" s="797"/>
    </row>
    <row r="23" spans="1:31" s="58" customFormat="1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P23" s="1718"/>
      <c r="Q23" s="1718"/>
      <c r="R23" s="1718"/>
      <c r="S23" s="1718"/>
      <c r="T23" s="1709"/>
      <c r="U23" s="1709"/>
      <c r="V23" s="1709"/>
      <c r="W23" s="1718"/>
      <c r="X23" s="1718"/>
      <c r="Y23" s="1718"/>
      <c r="Z23" s="1718"/>
      <c r="AC23"/>
      <c r="AD23"/>
      <c r="AE23" s="797"/>
    </row>
    <row r="24" spans="1:31" s="58" customFormat="1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P24" s="1718"/>
      <c r="Q24" s="1718"/>
      <c r="R24" s="1718"/>
      <c r="S24" s="1718"/>
      <c r="T24" s="1709"/>
      <c r="U24" s="1709"/>
      <c r="V24" s="1709"/>
      <c r="W24" s="1718"/>
      <c r="X24" s="1718"/>
      <c r="Y24" s="1718"/>
      <c r="Z24" s="1718"/>
      <c r="AC24"/>
      <c r="AD24"/>
    </row>
    <row r="25" spans="1:31" s="58" customFormat="1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P25" s="1718"/>
      <c r="Q25" s="1718"/>
      <c r="R25" s="1718"/>
      <c r="S25" s="1718"/>
      <c r="T25" s="1709"/>
      <c r="U25" s="1709"/>
      <c r="V25" s="1709"/>
      <c r="W25" s="1718"/>
      <c r="X25" s="1718"/>
      <c r="Y25" s="1718"/>
      <c r="Z25" s="1718"/>
      <c r="AC25"/>
      <c r="AD25"/>
    </row>
    <row r="26" spans="1:31" s="58" customFormat="1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P26" s="1718"/>
      <c r="Q26" s="1718"/>
      <c r="R26" s="1718"/>
      <c r="S26" s="1718"/>
      <c r="T26" s="1709"/>
      <c r="U26" s="1709"/>
      <c r="V26" s="1709"/>
      <c r="W26" s="1718"/>
      <c r="X26" s="1718"/>
      <c r="Y26" s="1718"/>
      <c r="Z26" s="1718"/>
      <c r="AC26"/>
      <c r="AD26"/>
    </row>
    <row r="27" spans="1:31" s="58" customFormat="1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P27" s="1718"/>
      <c r="Q27" s="1718"/>
      <c r="R27" s="1718"/>
      <c r="S27" s="1718"/>
      <c r="T27" s="1709"/>
      <c r="U27" s="1709"/>
      <c r="V27" s="1709"/>
      <c r="W27" s="1718"/>
      <c r="X27" s="1718"/>
      <c r="Y27" s="1718"/>
      <c r="Z27" s="1718"/>
      <c r="AC27"/>
      <c r="AD27"/>
    </row>
    <row r="28" spans="1:31" s="58" customFormat="1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P28" s="1718"/>
      <c r="Q28" s="1718"/>
      <c r="R28" s="1718"/>
      <c r="S28" s="1718"/>
      <c r="T28" s="1709"/>
      <c r="U28" s="1709"/>
      <c r="V28" s="1709"/>
      <c r="W28" s="1718"/>
      <c r="X28" s="1718"/>
      <c r="Y28" s="1718"/>
      <c r="Z28" s="1718"/>
      <c r="AC28"/>
      <c r="AD28"/>
    </row>
    <row r="29" spans="1:31" s="58" customFormat="1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P29" s="1718"/>
      <c r="Q29" s="1718"/>
      <c r="R29" s="1718"/>
      <c r="S29" s="1718"/>
      <c r="T29" s="1709"/>
      <c r="U29" s="1709"/>
      <c r="V29" s="1709"/>
      <c r="W29" s="1718"/>
      <c r="X29" s="1718"/>
      <c r="Y29" s="1718"/>
      <c r="Z29" s="1718"/>
      <c r="AC29"/>
      <c r="AD29"/>
    </row>
    <row r="30" spans="1:31" s="58" customFormat="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P30" s="1718"/>
      <c r="Q30" s="1718"/>
      <c r="R30" s="1718"/>
      <c r="S30" s="1718"/>
      <c r="T30" s="1709"/>
      <c r="U30" s="1709"/>
      <c r="V30" s="1709"/>
      <c r="W30" s="1718"/>
      <c r="X30" s="1718"/>
      <c r="Y30" s="1718"/>
      <c r="Z30" s="1718"/>
      <c r="AC30"/>
      <c r="AD30"/>
    </row>
    <row r="31" spans="1:31" s="58" customFormat="1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243"/>
      <c r="P31" s="1718"/>
      <c r="Q31" s="1718"/>
      <c r="R31" s="1718"/>
      <c r="S31" s="1718"/>
      <c r="T31" s="1709"/>
      <c r="U31" s="1709"/>
      <c r="V31" s="1709"/>
      <c r="W31" s="1718"/>
      <c r="X31" s="1718"/>
      <c r="Y31" s="1718"/>
      <c r="Z31" s="1718"/>
      <c r="AC31"/>
      <c r="AD31"/>
    </row>
    <row r="32" spans="1:31" s="58" customFormat="1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243"/>
      <c r="P32" s="1718"/>
      <c r="Q32" s="1718"/>
      <c r="R32" s="1718"/>
      <c r="S32" s="1718"/>
      <c r="T32" s="1709"/>
      <c r="U32" s="1709"/>
      <c r="V32" s="1709"/>
      <c r="W32" s="1718"/>
      <c r="X32" s="1718"/>
      <c r="Y32" s="1718"/>
      <c r="Z32" s="1718"/>
      <c r="AC32"/>
      <c r="AD32"/>
    </row>
    <row r="33" spans="1:30" s="58" customForma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243"/>
      <c r="P33" s="1718"/>
      <c r="Q33" s="1718"/>
      <c r="R33" s="1718"/>
      <c r="S33" s="1718"/>
      <c r="T33" s="1709"/>
      <c r="U33" s="1709"/>
      <c r="V33" s="1709"/>
      <c r="W33" s="1718"/>
      <c r="X33" s="1718"/>
      <c r="Y33" s="1718"/>
      <c r="Z33" s="1718"/>
      <c r="AC33"/>
      <c r="AD33"/>
    </row>
    <row r="34" spans="1:30" s="58" customFormat="1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243"/>
      <c r="P34" s="1764"/>
      <c r="Q34" s="1764"/>
      <c r="R34" s="1764"/>
      <c r="S34" s="1764"/>
      <c r="T34" s="1710" t="s">
        <v>950</v>
      </c>
      <c r="U34" s="1710" t="s">
        <v>334</v>
      </c>
      <c r="V34" s="1709"/>
      <c r="W34" s="1718"/>
      <c r="X34" s="1718"/>
      <c r="Y34" s="1718"/>
      <c r="Z34" s="1718"/>
      <c r="AC34"/>
      <c r="AD34"/>
    </row>
    <row r="35" spans="1:30" s="58" customFormat="1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243"/>
      <c r="P35" s="1764"/>
      <c r="Q35" s="1764"/>
      <c r="R35" s="1764"/>
      <c r="S35" s="1764"/>
      <c r="T35" s="1710" t="s">
        <v>6</v>
      </c>
      <c r="U35" s="1710" t="s">
        <v>1023</v>
      </c>
      <c r="V35" s="1709"/>
      <c r="W35" s="1718"/>
      <c r="X35" s="1718"/>
      <c r="Y35" s="1718"/>
      <c r="Z35" s="1718"/>
      <c r="AC35"/>
      <c r="AD35"/>
    </row>
    <row r="36" spans="1:30" s="58" customForma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243"/>
      <c r="P36" s="1764"/>
      <c r="Q36" s="1764"/>
      <c r="R36" s="1764"/>
      <c r="S36" s="1764"/>
      <c r="T36" s="1710" t="s">
        <v>1060</v>
      </c>
      <c r="U36" s="1710" t="s">
        <v>346</v>
      </c>
      <c r="V36" s="1709"/>
      <c r="W36" s="1718"/>
      <c r="X36" s="1718"/>
      <c r="Y36" s="1718"/>
      <c r="Z36" s="1718"/>
      <c r="AC36"/>
      <c r="AD36"/>
    </row>
    <row r="37" spans="1:30" s="58" customFormat="1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P37" s="1767" t="s">
        <v>1070</v>
      </c>
      <c r="Q37" s="1764"/>
      <c r="R37" s="1767"/>
      <c r="S37" s="1764"/>
      <c r="T37" s="1710"/>
      <c r="U37" s="1710"/>
      <c r="V37" s="1709"/>
      <c r="W37" s="1718"/>
      <c r="X37" s="1718"/>
      <c r="Y37" s="1718"/>
      <c r="Z37" s="1718"/>
      <c r="AC37"/>
      <c r="AD37"/>
    </row>
    <row r="38" spans="1:30" s="58" customFormat="1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P38" s="1767" t="s">
        <v>1080</v>
      </c>
      <c r="Q38" s="1764" t="s">
        <v>1100</v>
      </c>
      <c r="R38" s="1767" t="s">
        <v>1068</v>
      </c>
      <c r="S38" s="1764"/>
      <c r="T38" s="1710" t="s">
        <v>357</v>
      </c>
      <c r="U38" s="1710" t="s">
        <v>1089</v>
      </c>
      <c r="V38" s="1709"/>
      <c r="W38" s="1718"/>
      <c r="X38" s="1718"/>
      <c r="Y38" s="1718"/>
      <c r="Z38" s="1718"/>
      <c r="AC38"/>
      <c r="AD38"/>
    </row>
    <row r="39" spans="1:30" s="58" customFormat="1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P39" s="1709" t="s">
        <v>323</v>
      </c>
      <c r="Q39" s="1765">
        <v>24.7</v>
      </c>
      <c r="R39" s="1766">
        <v>0.21045635799734164</v>
      </c>
      <c r="S39" s="1769"/>
      <c r="T39" s="1716" t="s">
        <v>323</v>
      </c>
      <c r="U39" s="1733">
        <v>24.7</v>
      </c>
      <c r="V39" s="1709"/>
      <c r="W39" s="1718"/>
      <c r="X39" s="1718"/>
      <c r="Y39" s="1718"/>
      <c r="Z39" s="1718"/>
      <c r="AC39"/>
      <c r="AD39"/>
    </row>
    <row r="40" spans="1:30" s="58" customFormat="1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P40" s="1709" t="s">
        <v>230</v>
      </c>
      <c r="Q40" s="1765">
        <v>21.479999999999997</v>
      </c>
      <c r="R40" s="1766">
        <v>0.18302034695477321</v>
      </c>
      <c r="S40" s="1769"/>
      <c r="T40" s="1716" t="s">
        <v>230</v>
      </c>
      <c r="U40" s="1733">
        <v>21.479999999999997</v>
      </c>
      <c r="V40" s="1709"/>
      <c r="W40" s="1718"/>
      <c r="X40" s="1718"/>
      <c r="Y40" s="1718"/>
      <c r="Z40" s="1718"/>
      <c r="AC40"/>
      <c r="AD40"/>
    </row>
    <row r="41" spans="1:30" s="58" customFormat="1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P41" s="1709" t="s">
        <v>243</v>
      </c>
      <c r="Q41" s="1765">
        <v>11.98</v>
      </c>
      <c r="R41" s="1766">
        <v>0.10207559387887259</v>
      </c>
      <c r="S41" s="1769"/>
      <c r="T41" s="1716" t="s">
        <v>243</v>
      </c>
      <c r="U41" s="1733">
        <v>11.98</v>
      </c>
      <c r="V41" s="1709"/>
      <c r="W41" s="1718"/>
      <c r="X41" s="1718"/>
      <c r="Y41" s="1718"/>
      <c r="Z41" s="1718"/>
      <c r="AC41"/>
      <c r="AD41"/>
    </row>
    <row r="42" spans="1:30" s="58" customFormat="1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P42" s="1709" t="s">
        <v>235</v>
      </c>
      <c r="Q42" s="1765">
        <v>11.5</v>
      </c>
      <c r="R42" s="1766">
        <v>9.7985753723458663E-2</v>
      </c>
      <c r="S42" s="1769"/>
      <c r="T42" s="1716" t="s">
        <v>235</v>
      </c>
      <c r="U42" s="1733">
        <v>11.5</v>
      </c>
      <c r="V42" s="1709"/>
      <c r="W42" s="1718"/>
      <c r="X42" s="1718"/>
      <c r="Y42" s="1718"/>
      <c r="Z42" s="1718"/>
      <c r="AC42"/>
      <c r="AD42"/>
    </row>
    <row r="43" spans="1:30" s="58" customForma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P43" s="1709" t="s">
        <v>221</v>
      </c>
      <c r="Q43" s="1765">
        <v>10.46</v>
      </c>
      <c r="R43" s="1766">
        <v>8.9124433386728499E-2</v>
      </c>
      <c r="S43" s="1769"/>
      <c r="T43" s="1716" t="s">
        <v>221</v>
      </c>
      <c r="U43" s="1733">
        <v>10.46</v>
      </c>
      <c r="V43" s="1709"/>
      <c r="W43" s="1718"/>
      <c r="X43" s="1718"/>
      <c r="Y43" s="1718"/>
      <c r="Z43" s="1718"/>
      <c r="AC43"/>
      <c r="AD43"/>
    </row>
    <row r="44" spans="1:30" s="58" customForma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P44" s="1709" t="s">
        <v>315</v>
      </c>
      <c r="Q44" s="1765">
        <v>6.5039999999999996</v>
      </c>
      <c r="R44" s="1766">
        <v>5.5417334105858702E-2</v>
      </c>
      <c r="S44" s="1769"/>
      <c r="T44" s="1716" t="s">
        <v>315</v>
      </c>
      <c r="U44" s="1733">
        <v>6.5039999999999996</v>
      </c>
      <c r="V44" s="1709"/>
      <c r="W44" s="1718"/>
      <c r="X44" s="1718"/>
      <c r="Y44" s="1718"/>
      <c r="Z44" s="1718"/>
      <c r="AC44"/>
      <c r="AD44"/>
    </row>
    <row r="45" spans="1:30" s="58" customFormat="1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P45" s="1767" t="s">
        <v>1069</v>
      </c>
      <c r="Q45" s="1765">
        <v>30.739999999999966</v>
      </c>
      <c r="R45" s="1766">
        <v>0.26192017995296663</v>
      </c>
      <c r="S45" s="1769"/>
      <c r="T45" s="1716" t="s">
        <v>281</v>
      </c>
      <c r="U45" s="1733">
        <v>6.2</v>
      </c>
      <c r="V45" s="1709"/>
      <c r="W45" s="1718"/>
      <c r="X45" s="1718"/>
      <c r="Y45" s="1718"/>
      <c r="Z45" s="1718"/>
      <c r="AC45"/>
      <c r="AD45"/>
    </row>
    <row r="46" spans="1:30" s="58" customFormat="1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P46" s="1767" t="s">
        <v>1053</v>
      </c>
      <c r="Q46" s="1765">
        <v>117.36399999999998</v>
      </c>
      <c r="R46" s="1766">
        <v>1</v>
      </c>
      <c r="S46" s="1764"/>
      <c r="T46" s="1716" t="s">
        <v>173</v>
      </c>
      <c r="U46" s="1733">
        <v>92.824000000000012</v>
      </c>
      <c r="V46" s="1709"/>
      <c r="W46" s="1718"/>
      <c r="X46" s="1718"/>
      <c r="Y46" s="1718"/>
      <c r="Z46" s="1718"/>
      <c r="AC46"/>
      <c r="AD46"/>
    </row>
    <row r="47" spans="1:30" s="58" customFormat="1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P47" s="1718"/>
      <c r="Q47" s="1764"/>
      <c r="R47" s="1764"/>
      <c r="S47" s="1764"/>
      <c r="T47" s="1710"/>
      <c r="U47" s="1710"/>
      <c r="V47" s="1709"/>
      <c r="W47" s="1718"/>
      <c r="X47" s="1718"/>
      <c r="Y47" s="1718"/>
      <c r="Z47" s="1718"/>
      <c r="AC47"/>
      <c r="AD47"/>
    </row>
    <row r="48" spans="1:30" s="58" customFormat="1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P48" s="1764"/>
      <c r="Q48" s="1764"/>
      <c r="R48" s="1764"/>
      <c r="S48" s="1764"/>
      <c r="T48" s="1710"/>
      <c r="U48" s="1710"/>
      <c r="V48" s="1709"/>
      <c r="W48" s="1718"/>
      <c r="X48" s="1718"/>
      <c r="Y48" s="1718"/>
      <c r="Z48" s="1718"/>
      <c r="AC48"/>
      <c r="AD48"/>
    </row>
    <row r="49" spans="1:30" s="58" customFormat="1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P49" s="1764"/>
      <c r="Q49" s="1764"/>
      <c r="R49" s="1764"/>
      <c r="S49" s="1764"/>
      <c r="T49" s="1710"/>
      <c r="U49" s="1710"/>
      <c r="V49" s="1709"/>
      <c r="W49" s="1718"/>
      <c r="X49" s="1718"/>
      <c r="Y49" s="1718"/>
      <c r="Z49" s="1718"/>
      <c r="AC49"/>
      <c r="AD49"/>
    </row>
    <row r="50" spans="1:30" s="58" customFormat="1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P50" s="1764"/>
      <c r="Q50" s="1764"/>
      <c r="R50" s="1764"/>
      <c r="S50" s="1764"/>
      <c r="T50" s="1710"/>
      <c r="U50" s="1710"/>
      <c r="V50" s="1709"/>
      <c r="W50" s="1718"/>
      <c r="X50" s="1718"/>
      <c r="Y50" s="1718"/>
      <c r="Z50" s="1718"/>
      <c r="AC50"/>
      <c r="AD50"/>
    </row>
    <row r="51" spans="1:30" s="58" customFormat="1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P51" s="1764"/>
      <c r="Q51" s="1764"/>
      <c r="R51" s="1764"/>
      <c r="S51" s="1764"/>
      <c r="T51" s="1710"/>
      <c r="U51" s="1710"/>
      <c r="V51" s="1709"/>
      <c r="W51" s="1718"/>
      <c r="X51" s="1718"/>
      <c r="Y51" s="1718"/>
      <c r="Z51" s="1718"/>
      <c r="AC51"/>
      <c r="AD51"/>
    </row>
    <row r="52" spans="1:30" s="58" customFormat="1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P52" s="1764"/>
      <c r="Q52" s="1764"/>
      <c r="R52" s="1764"/>
      <c r="S52" s="1764"/>
      <c r="T52" s="1710"/>
      <c r="U52" s="1710"/>
      <c r="V52" s="1709"/>
      <c r="W52" s="1718"/>
      <c r="X52" s="1718"/>
      <c r="Y52" s="1718"/>
      <c r="Z52" s="1718"/>
      <c r="AC52"/>
      <c r="AD52"/>
    </row>
    <row r="53" spans="1:30" s="58" customFormat="1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P53" s="1718"/>
      <c r="Q53" s="1718"/>
      <c r="R53" s="1718"/>
      <c r="S53" s="1718"/>
      <c r="T53" s="1710"/>
      <c r="U53" s="1710"/>
      <c r="V53" s="1709"/>
      <c r="W53" s="1718"/>
      <c r="X53" s="1718"/>
      <c r="Y53" s="1718"/>
      <c r="Z53" s="1718"/>
      <c r="AC53"/>
      <c r="AD53"/>
    </row>
    <row r="54" spans="1:30" s="58" customFormat="1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P54" s="1718"/>
      <c r="Q54" s="1718"/>
      <c r="R54" s="1718"/>
      <c r="S54" s="1718"/>
      <c r="T54" s="1710"/>
      <c r="U54" s="1710"/>
      <c r="V54" s="1709"/>
      <c r="W54" s="1718"/>
      <c r="X54" s="1718"/>
      <c r="Y54" s="1718"/>
      <c r="Z54" s="1718"/>
      <c r="AC54"/>
      <c r="AD54"/>
    </row>
    <row r="55" spans="1:30" s="58" customForma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P55" s="1718"/>
      <c r="Q55" s="1718"/>
      <c r="R55" s="1718"/>
      <c r="S55" s="1718"/>
      <c r="T55" s="1710"/>
      <c r="U55" s="1710"/>
      <c r="V55" s="1709"/>
      <c r="W55" s="1718"/>
      <c r="X55" s="1718"/>
      <c r="Y55" s="1718"/>
      <c r="Z55" s="1718"/>
      <c r="AC55"/>
      <c r="AD55"/>
    </row>
    <row r="56" spans="1:30" s="58" customFormat="1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P56" s="1718"/>
      <c r="Q56" s="1718"/>
      <c r="R56" s="1718"/>
      <c r="S56" s="1718"/>
      <c r="T56" s="1710"/>
      <c r="U56" s="1710"/>
      <c r="V56" s="1709"/>
      <c r="W56" s="1718"/>
      <c r="X56" s="1718"/>
      <c r="Y56" s="1718"/>
      <c r="Z56" s="1718"/>
      <c r="AC56"/>
      <c r="AD56"/>
    </row>
    <row r="57" spans="1:30" s="58" customFormat="1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P57" s="1718"/>
      <c r="Q57" s="1718"/>
      <c r="R57" s="1718"/>
      <c r="S57" s="1718"/>
      <c r="T57" s="1710"/>
      <c r="U57" s="1710"/>
      <c r="V57" s="1709"/>
      <c r="W57" s="1718"/>
      <c r="X57" s="1718"/>
      <c r="Y57" s="1718"/>
      <c r="Z57" s="1718"/>
      <c r="AC57"/>
      <c r="AD57"/>
    </row>
    <row r="58" spans="1:30" s="58" customFormat="1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P58" s="1718"/>
      <c r="Q58" s="1718"/>
      <c r="R58" s="1718"/>
      <c r="S58" s="1718"/>
      <c r="T58" s="1710"/>
      <c r="U58" s="1710"/>
      <c r="V58" s="1709"/>
      <c r="W58" s="1718"/>
      <c r="X58" s="1718"/>
      <c r="Y58" s="1718"/>
      <c r="Z58" s="1718"/>
      <c r="AC58"/>
      <c r="AD58"/>
    </row>
    <row r="59" spans="1:30" s="58" customForma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P59" s="1718"/>
      <c r="Q59" s="1718"/>
      <c r="R59" s="1718"/>
      <c r="S59" s="1718"/>
      <c r="T59" s="1709"/>
      <c r="U59" s="1709"/>
      <c r="V59" s="1709"/>
      <c r="W59" s="1718"/>
      <c r="X59" s="1718"/>
      <c r="Y59" s="1718"/>
      <c r="Z59" s="1718"/>
      <c r="AC59"/>
      <c r="AD59"/>
    </row>
    <row r="60" spans="1:30" s="58" customFormat="1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216"/>
      <c r="P60" s="1718"/>
      <c r="Q60" s="1718"/>
      <c r="R60" s="1718"/>
      <c r="S60" s="1718"/>
      <c r="T60" s="1709"/>
      <c r="U60" s="1709"/>
      <c r="V60" s="1709"/>
      <c r="W60" s="1718"/>
      <c r="X60" s="1718"/>
      <c r="Y60" s="1718"/>
      <c r="Z60" s="1718"/>
      <c r="AC60"/>
      <c r="AD60"/>
    </row>
    <row r="61" spans="1:30" s="58" customFormat="1" x14ac:dyDescent="0.2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216"/>
      <c r="P61" s="1718"/>
      <c r="Q61" s="1718"/>
      <c r="R61" s="1718"/>
      <c r="S61" s="1718"/>
      <c r="T61" s="1709"/>
      <c r="U61" s="1709"/>
      <c r="V61" s="1709"/>
      <c r="W61" s="1718"/>
      <c r="X61" s="1718"/>
      <c r="Y61" s="1718"/>
      <c r="Z61" s="1718"/>
      <c r="AC61"/>
      <c r="AD61"/>
    </row>
    <row r="62" spans="1:30" s="58" customFormat="1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216"/>
      <c r="P62" s="1718"/>
      <c r="Q62" s="1718"/>
      <c r="R62" s="1718"/>
      <c r="S62" s="1718"/>
      <c r="T62" s="1710" t="s">
        <v>950</v>
      </c>
      <c r="U62" s="1710" t="s">
        <v>4</v>
      </c>
      <c r="V62" s="1709"/>
      <c r="W62" s="1718"/>
      <c r="X62" s="1718"/>
      <c r="Y62" s="1718"/>
      <c r="Z62" s="1718"/>
      <c r="AB62" s="797"/>
      <c r="AC62"/>
      <c r="AD62"/>
    </row>
    <row r="63" spans="1:30" s="58" customFormat="1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216"/>
      <c r="P63" s="1764"/>
      <c r="Q63" s="1764"/>
      <c r="R63" s="1764"/>
      <c r="S63" s="1764"/>
      <c r="T63" s="1710" t="s">
        <v>6</v>
      </c>
      <c r="U63" s="1710" t="s">
        <v>1023</v>
      </c>
      <c r="V63" s="1709"/>
      <c r="W63" s="1718"/>
      <c r="X63" s="1718"/>
      <c r="Y63" s="1718"/>
      <c r="Z63" s="1718"/>
      <c r="AB63" s="797"/>
      <c r="AC63"/>
      <c r="AD63"/>
    </row>
    <row r="64" spans="1:30" s="58" customFormat="1" x14ac:dyDescent="0.2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216"/>
      <c r="P64" s="1764"/>
      <c r="Q64" s="1764"/>
      <c r="R64" s="1764"/>
      <c r="S64" s="1764"/>
      <c r="T64" s="1710" t="s">
        <v>1060</v>
      </c>
      <c r="U64" s="1710" t="s">
        <v>347</v>
      </c>
      <c r="V64" s="1709"/>
      <c r="W64" s="1718"/>
      <c r="X64" s="1718"/>
      <c r="Y64" s="1718"/>
      <c r="Z64" s="1718"/>
      <c r="AB64" s="797"/>
      <c r="AC64"/>
      <c r="AD64"/>
    </row>
    <row r="65" spans="1:30" s="58" customForma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216"/>
      <c r="P65" s="1767" t="s">
        <v>1071</v>
      </c>
      <c r="Q65" s="1764"/>
      <c r="R65" s="1767"/>
      <c r="S65" s="1764"/>
      <c r="T65" s="1710"/>
      <c r="U65" s="1710"/>
      <c r="V65" s="1709"/>
      <c r="W65" s="1718"/>
      <c r="X65" s="1718"/>
      <c r="Y65" s="1718"/>
      <c r="Z65" s="1718"/>
      <c r="AB65" s="797"/>
      <c r="AC65"/>
      <c r="AD65"/>
    </row>
    <row r="66" spans="1:30" s="58" customFormat="1" x14ac:dyDescent="0.2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P66" s="1767" t="s">
        <v>1080</v>
      </c>
      <c r="Q66" s="1764" t="s">
        <v>1100</v>
      </c>
      <c r="R66" s="1767" t="s">
        <v>1068</v>
      </c>
      <c r="S66" s="1764"/>
      <c r="T66" s="1710" t="s">
        <v>357</v>
      </c>
      <c r="U66" s="1710" t="s">
        <v>1089</v>
      </c>
      <c r="V66" s="1709"/>
      <c r="W66" s="1718"/>
      <c r="X66" s="1718"/>
      <c r="Y66" s="1718"/>
      <c r="Z66" s="1718"/>
      <c r="AB66" s="797"/>
      <c r="AC66"/>
      <c r="AD66"/>
    </row>
    <row r="67" spans="1:30" s="58" customFormat="1" x14ac:dyDescent="0.2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P67" s="1767" t="s">
        <v>289</v>
      </c>
      <c r="Q67" s="1765">
        <v>113.07</v>
      </c>
      <c r="R67" s="1766">
        <v>0.10248382097969887</v>
      </c>
      <c r="S67" s="1769"/>
      <c r="T67" s="1716" t="s">
        <v>289</v>
      </c>
      <c r="U67" s="1733">
        <v>113.07</v>
      </c>
      <c r="V67" s="1709"/>
      <c r="W67" s="1718"/>
      <c r="X67" s="1718"/>
      <c r="Y67" s="1718"/>
      <c r="Z67" s="1718"/>
      <c r="AB67" s="797"/>
      <c r="AC67"/>
      <c r="AD67"/>
    </row>
    <row r="68" spans="1:30" s="58" customFormat="1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P68" s="1767" t="s">
        <v>291</v>
      </c>
      <c r="Q68" s="1765">
        <v>71.69</v>
      </c>
      <c r="R68" s="1766">
        <v>6.4978023578620439E-2</v>
      </c>
      <c r="S68" s="1769"/>
      <c r="T68" s="1716" t="s">
        <v>291</v>
      </c>
      <c r="U68" s="1733">
        <v>71.69</v>
      </c>
      <c r="V68" s="1709"/>
      <c r="W68" s="1718"/>
      <c r="X68" s="1718"/>
      <c r="Y68" s="1718"/>
      <c r="Z68" s="1718"/>
      <c r="AB68" s="797"/>
      <c r="AC68"/>
      <c r="AD68"/>
    </row>
    <row r="69" spans="1:30" s="58" customFormat="1" x14ac:dyDescent="0.2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P69" s="1767" t="s">
        <v>301</v>
      </c>
      <c r="Q69" s="1765">
        <v>57.440000000000005</v>
      </c>
      <c r="R69" s="1766">
        <v>5.2062179862685985E-2</v>
      </c>
      <c r="S69" s="1769"/>
      <c r="T69" s="1716" t="s">
        <v>301</v>
      </c>
      <c r="U69" s="1733">
        <v>57.440000000000005</v>
      </c>
      <c r="V69" s="1709"/>
      <c r="W69" s="1718"/>
      <c r="X69" s="1718"/>
      <c r="Y69" s="1718"/>
      <c r="Z69" s="1718"/>
      <c r="AB69" s="797"/>
      <c r="AC69"/>
      <c r="AD69"/>
    </row>
    <row r="70" spans="1:30" s="58" customFormat="1" x14ac:dyDescent="0.2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P70" s="1767" t="s">
        <v>303</v>
      </c>
      <c r="Q70" s="1765">
        <v>53.3</v>
      </c>
      <c r="R70" s="1766">
        <v>4.8309787372582909E-2</v>
      </c>
      <c r="S70" s="1769"/>
      <c r="T70" s="1716" t="s">
        <v>303</v>
      </c>
      <c r="U70" s="1733">
        <v>53.3</v>
      </c>
      <c r="V70" s="1709"/>
      <c r="W70" s="1718"/>
      <c r="X70" s="1718"/>
      <c r="Y70" s="1718"/>
      <c r="Z70" s="1718"/>
      <c r="AB70" s="797"/>
      <c r="AC70"/>
      <c r="AD70"/>
    </row>
    <row r="71" spans="1:30" s="58" customFormat="1" x14ac:dyDescent="0.2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P71" s="1767" t="s">
        <v>323</v>
      </c>
      <c r="Q71" s="1765">
        <v>42</v>
      </c>
      <c r="R71" s="1766">
        <v>3.8067749899596291E-2</v>
      </c>
      <c r="S71" s="1769"/>
      <c r="T71" s="1716" t="s">
        <v>323</v>
      </c>
      <c r="U71" s="1733">
        <v>42</v>
      </c>
      <c r="V71" s="1709"/>
      <c r="W71" s="1718"/>
      <c r="X71" s="1718"/>
      <c r="Y71" s="1718"/>
      <c r="Z71" s="1718"/>
      <c r="AB71" s="797"/>
      <c r="AC71"/>
      <c r="AD71"/>
    </row>
    <row r="72" spans="1:30" s="58" customFormat="1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P72" s="1767" t="s">
        <v>197</v>
      </c>
      <c r="Q72" s="1765">
        <v>32</v>
      </c>
      <c r="R72" s="1766">
        <v>2.9003999923501937E-2</v>
      </c>
      <c r="S72" s="1764"/>
      <c r="T72" s="1716" t="s">
        <v>197</v>
      </c>
      <c r="U72" s="1733">
        <v>32</v>
      </c>
      <c r="V72" s="1709"/>
      <c r="W72" s="1718"/>
      <c r="X72" s="1718"/>
      <c r="Y72" s="1718"/>
      <c r="Z72" s="1718"/>
      <c r="AB72" s="797"/>
      <c r="AC72"/>
      <c r="AD72"/>
    </row>
    <row r="73" spans="1:30" s="58" customFormat="1" x14ac:dyDescent="0.2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P73" s="1767" t="s">
        <v>1069</v>
      </c>
      <c r="Q73" s="1765">
        <v>733.79610000000048</v>
      </c>
      <c r="R73" s="1766">
        <v>0.66509443838331361</v>
      </c>
      <c r="S73" s="1769"/>
      <c r="T73" s="1716" t="s">
        <v>173</v>
      </c>
      <c r="U73" s="1733">
        <v>369.5</v>
      </c>
      <c r="V73" s="1709"/>
      <c r="W73" s="1718"/>
      <c r="X73" s="1718"/>
      <c r="Y73" s="1718"/>
      <c r="Z73" s="1718"/>
      <c r="AB73" s="797"/>
      <c r="AC73"/>
      <c r="AD73"/>
    </row>
    <row r="74" spans="1:30" s="58" customFormat="1" x14ac:dyDescent="0.25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P74" s="1767" t="s">
        <v>1053</v>
      </c>
      <c r="Q74" s="1765">
        <v>1103.2961000000005</v>
      </c>
      <c r="R74" s="1766">
        <v>1</v>
      </c>
      <c r="S74" s="1764"/>
      <c r="T74" s="1709"/>
      <c r="U74" s="1709"/>
      <c r="V74" s="1709"/>
      <c r="W74" s="1718"/>
      <c r="X74" s="1718"/>
      <c r="Y74" s="1718"/>
      <c r="Z74" s="1710"/>
      <c r="AA74"/>
      <c r="AB74" s="797"/>
      <c r="AC74"/>
      <c r="AD74"/>
    </row>
    <row r="75" spans="1:30" s="58" customFormat="1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P75" s="1764"/>
      <c r="Q75" s="1764"/>
      <c r="R75" s="1764"/>
      <c r="S75" s="1764"/>
      <c r="T75" s="1709"/>
      <c r="U75" s="1709"/>
      <c r="V75" s="1709"/>
      <c r="W75" s="1718"/>
      <c r="X75" s="1718"/>
      <c r="Y75" s="1718"/>
      <c r="Z75" s="1710"/>
      <c r="AA75"/>
      <c r="AB75" s="797"/>
      <c r="AC75"/>
      <c r="AD75"/>
    </row>
    <row r="76" spans="1:30" s="58" customFormat="1" x14ac:dyDescent="0.25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P76" s="1764"/>
      <c r="Q76" s="1764"/>
      <c r="R76" s="1764"/>
      <c r="S76" s="1764"/>
      <c r="T76" s="1709"/>
      <c r="U76" s="1709"/>
      <c r="V76" s="1709"/>
      <c r="W76" s="1718"/>
      <c r="X76" s="1718"/>
      <c r="Y76" s="1718"/>
      <c r="Z76" s="1710"/>
      <c r="AA76"/>
      <c r="AB76" s="797"/>
      <c r="AC76"/>
      <c r="AD76"/>
    </row>
    <row r="77" spans="1:30" s="58" customFormat="1" x14ac:dyDescent="0.2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P77" s="1764"/>
      <c r="Q77" s="1764"/>
      <c r="R77" s="1764"/>
      <c r="S77" s="1764"/>
      <c r="T77" s="1709"/>
      <c r="U77" s="1709"/>
      <c r="V77" s="1709"/>
      <c r="W77" s="1718"/>
      <c r="X77" s="1718"/>
      <c r="Y77" s="1718"/>
      <c r="Z77" s="1710"/>
      <c r="AA77"/>
      <c r="AB77" s="797"/>
      <c r="AC77"/>
      <c r="AD77"/>
    </row>
    <row r="78" spans="1:30" s="58" customFormat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P78" s="1718"/>
      <c r="Q78" s="1718"/>
      <c r="R78" s="1718"/>
      <c r="S78" s="1718"/>
      <c r="T78" s="1709"/>
      <c r="U78" s="1709"/>
      <c r="V78" s="1709"/>
      <c r="W78" s="1718"/>
      <c r="X78" s="1718"/>
      <c r="Y78" s="1718"/>
      <c r="Z78" s="1710"/>
      <c r="AA78"/>
      <c r="AB78" s="797"/>
      <c r="AC78"/>
      <c r="AD78"/>
    </row>
    <row r="79" spans="1:30" s="58" customFormat="1" x14ac:dyDescent="0.2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P79" s="1718"/>
      <c r="Q79" s="1718"/>
      <c r="R79" s="1718"/>
      <c r="S79" s="1718"/>
      <c r="T79" s="1710"/>
      <c r="U79" s="1710"/>
      <c r="V79" s="1709"/>
      <c r="W79" s="1718"/>
      <c r="X79" s="1718"/>
      <c r="Y79" s="1718"/>
      <c r="Z79" s="1710"/>
      <c r="AA79"/>
      <c r="AC79"/>
      <c r="AD79"/>
    </row>
    <row r="80" spans="1:30" s="58" customFormat="1" x14ac:dyDescent="0.2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P80" s="1718"/>
      <c r="Q80" s="1718"/>
      <c r="R80" s="1718"/>
      <c r="S80" s="1718"/>
      <c r="T80" s="1710"/>
      <c r="U80" s="1710"/>
      <c r="V80" s="1709"/>
      <c r="W80" s="1718"/>
      <c r="X80" s="1718"/>
      <c r="Y80" s="1718"/>
      <c r="Z80" s="1710"/>
      <c r="AA80"/>
      <c r="AC80"/>
      <c r="AD80"/>
    </row>
    <row r="81" spans="1:30" s="58" customFormat="1" x14ac:dyDescent="0.2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P81" s="1718"/>
      <c r="Q81" s="1718"/>
      <c r="R81" s="1718"/>
      <c r="S81" s="1718"/>
      <c r="T81" s="1710"/>
      <c r="U81" s="1710"/>
      <c r="V81" s="1709"/>
      <c r="W81" s="1718"/>
      <c r="X81" s="1718"/>
      <c r="Y81" s="1718"/>
      <c r="Z81" s="1710"/>
      <c r="AA81"/>
      <c r="AC81"/>
      <c r="AD81"/>
    </row>
    <row r="82" spans="1:30" s="58" customFormat="1" x14ac:dyDescent="0.2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P82" s="1718"/>
      <c r="Q82" s="1718"/>
      <c r="R82" s="1718"/>
      <c r="S82" s="1718"/>
      <c r="T82" s="1710"/>
      <c r="U82" s="1710"/>
      <c r="V82" s="1709"/>
      <c r="W82" s="1718"/>
      <c r="X82" s="1718"/>
      <c r="Y82" s="1718"/>
      <c r="Z82" s="1710"/>
      <c r="AA82"/>
      <c r="AC82"/>
      <c r="AD82"/>
    </row>
    <row r="83" spans="1:30" s="58" customFormat="1" x14ac:dyDescent="0.2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2"/>
      <c r="P83" s="1710"/>
      <c r="Q83" s="1710"/>
      <c r="R83" s="1718"/>
      <c r="S83" s="1718"/>
      <c r="T83" s="1710"/>
      <c r="U83" s="1710"/>
      <c r="V83" s="1709"/>
      <c r="W83" s="1718"/>
      <c r="X83" s="1718"/>
      <c r="Y83" s="1718"/>
      <c r="Z83" s="1710"/>
      <c r="AA83"/>
      <c r="AC83"/>
      <c r="AD83"/>
    </row>
    <row r="84" spans="1:30" s="58" customFormat="1" ht="20.25" x14ac:dyDescent="0.3">
      <c r="A84" s="800"/>
      <c r="B84" s="801"/>
      <c r="C84" s="801"/>
      <c r="D84" s="801"/>
      <c r="E84" s="801"/>
      <c r="F84" s="801"/>
      <c r="G84" s="801"/>
      <c r="H84" s="801"/>
      <c r="I84" s="801"/>
      <c r="J84" s="801"/>
      <c r="K84" s="801"/>
      <c r="L84" s="801"/>
      <c r="M84" s="60"/>
      <c r="N84" s="60"/>
      <c r="O84" s="62"/>
      <c r="P84" s="1710"/>
      <c r="Q84" s="1710"/>
      <c r="R84" s="1718"/>
      <c r="S84" s="1718"/>
      <c r="T84" s="1710"/>
      <c r="U84" s="1710"/>
      <c r="V84" s="1709"/>
      <c r="W84" s="1718"/>
      <c r="X84" s="1718"/>
      <c r="Y84" s="1718"/>
      <c r="Z84" s="1710"/>
      <c r="AA84"/>
      <c r="AC84"/>
      <c r="AD84"/>
    </row>
    <row r="85" spans="1:30" s="58" customFormat="1" ht="15.75" x14ac:dyDescent="0.25">
      <c r="A85" s="932" t="s">
        <v>1101</v>
      </c>
      <c r="B85" s="801"/>
      <c r="C85" s="801"/>
      <c r="D85" s="801"/>
      <c r="E85" s="801"/>
      <c r="F85" s="801"/>
      <c r="G85" s="801"/>
      <c r="H85" s="801"/>
      <c r="I85" s="801"/>
      <c r="J85" s="801"/>
      <c r="K85" s="801"/>
      <c r="L85" s="801"/>
      <c r="M85" s="60"/>
      <c r="N85" s="60"/>
      <c r="O85" s="62"/>
      <c r="P85" s="1710" t="s">
        <v>950</v>
      </c>
      <c r="Q85" s="1710" t="s">
        <v>334</v>
      </c>
      <c r="R85" s="1710"/>
      <c r="S85" s="1710"/>
      <c r="T85" s="1710"/>
      <c r="U85" s="1710"/>
      <c r="V85" s="1710"/>
      <c r="W85" s="1710"/>
      <c r="X85" s="1710"/>
      <c r="Y85" s="1718"/>
      <c r="Z85" s="1710"/>
      <c r="AA85"/>
      <c r="AC85"/>
      <c r="AD85"/>
    </row>
    <row r="86" spans="1:30" s="58" customFormat="1" ht="15.75" x14ac:dyDescent="0.25">
      <c r="A86" s="801"/>
      <c r="B86" s="801"/>
      <c r="C86" s="801"/>
      <c r="D86" s="801"/>
      <c r="E86" s="801"/>
      <c r="F86" s="801"/>
      <c r="G86" s="801"/>
      <c r="H86" s="801"/>
      <c r="I86" s="801"/>
      <c r="J86" s="801"/>
      <c r="K86" s="801"/>
      <c r="L86" s="801"/>
      <c r="M86" s="60"/>
      <c r="N86" s="60"/>
      <c r="O86" s="62"/>
      <c r="P86" s="1710" t="s">
        <v>1102</v>
      </c>
      <c r="Q86" s="1710" t="s">
        <v>334</v>
      </c>
      <c r="R86" s="1710"/>
      <c r="S86" s="1710"/>
      <c r="T86" s="1710"/>
      <c r="U86" s="1710"/>
      <c r="V86" s="1710"/>
      <c r="W86" s="1710"/>
      <c r="X86" s="1710"/>
      <c r="Y86" s="1718"/>
      <c r="Z86" s="1710"/>
      <c r="AA86"/>
      <c r="AC86"/>
      <c r="AD86"/>
    </row>
    <row r="87" spans="1:30" s="58" customFormat="1" x14ac:dyDescent="0.25">
      <c r="A87" s="2082" t="s">
        <v>1082</v>
      </c>
      <c r="B87" s="2083"/>
      <c r="C87" s="2086" t="s">
        <v>1056</v>
      </c>
      <c r="D87" s="2087"/>
      <c r="E87" s="2087"/>
      <c r="F87" s="959"/>
      <c r="G87" s="2086" t="s">
        <v>1058</v>
      </c>
      <c r="H87" s="2087"/>
      <c r="I87" s="2088"/>
      <c r="J87" s="2082" t="s">
        <v>789</v>
      </c>
      <c r="K87" s="2089"/>
      <c r="L87" s="2089"/>
      <c r="M87" s="2090"/>
      <c r="N87" s="960" t="s">
        <v>964</v>
      </c>
      <c r="O87" s="62"/>
      <c r="P87" s="1710"/>
      <c r="Q87" s="1710"/>
      <c r="R87" s="1710"/>
      <c r="S87" s="1710"/>
      <c r="T87" s="1710"/>
      <c r="U87" s="1710"/>
      <c r="V87" s="1710"/>
      <c r="W87" s="1710"/>
      <c r="X87" s="1710"/>
      <c r="Y87" s="1718"/>
      <c r="Z87" s="1710"/>
      <c r="AA87"/>
    </row>
    <row r="88" spans="1:30" s="58" customFormat="1" x14ac:dyDescent="0.25">
      <c r="A88" s="2084"/>
      <c r="B88" s="2085"/>
      <c r="C88" s="960" t="s">
        <v>1046</v>
      </c>
      <c r="D88" s="961" t="s">
        <v>1047</v>
      </c>
      <c r="E88" s="961" t="s">
        <v>348</v>
      </c>
      <c r="F88" s="961" t="s">
        <v>1048</v>
      </c>
      <c r="G88" s="961" t="s">
        <v>1046</v>
      </c>
      <c r="H88" s="961" t="s">
        <v>1047</v>
      </c>
      <c r="I88" s="961" t="s">
        <v>1048</v>
      </c>
      <c r="J88" s="961" t="s">
        <v>1046</v>
      </c>
      <c r="K88" s="961" t="s">
        <v>1047</v>
      </c>
      <c r="L88" s="961" t="s">
        <v>348</v>
      </c>
      <c r="M88" s="962" t="s">
        <v>1048</v>
      </c>
      <c r="N88" s="963" t="s">
        <v>1063</v>
      </c>
      <c r="O88" s="62"/>
      <c r="P88" s="1710" t="s">
        <v>1089</v>
      </c>
      <c r="Q88" s="1710" t="s">
        <v>340</v>
      </c>
      <c r="R88" s="1710"/>
      <c r="S88" s="1710"/>
      <c r="T88" s="1710"/>
      <c r="U88" s="1710"/>
      <c r="V88" s="1710"/>
      <c r="W88" s="1710"/>
      <c r="X88" s="1710"/>
      <c r="Y88" s="1710"/>
      <c r="Z88" s="1710"/>
      <c r="AA88"/>
      <c r="AB88"/>
    </row>
    <row r="89" spans="1:30" s="58" customFormat="1" x14ac:dyDescent="0.25">
      <c r="A89" s="964" t="s">
        <v>1083</v>
      </c>
      <c r="B89" s="965"/>
      <c r="C89" s="966">
        <v>5150.3799999999965</v>
      </c>
      <c r="D89" s="966">
        <v>7148.7930000000024</v>
      </c>
      <c r="E89" s="966">
        <v>280.48400000000004</v>
      </c>
      <c r="F89" s="966">
        <v>371.54999999999995</v>
      </c>
      <c r="G89" s="966">
        <v>24.090000000000011</v>
      </c>
      <c r="H89" s="966">
        <v>169.59899999999985</v>
      </c>
      <c r="I89" s="966">
        <v>0.7</v>
      </c>
      <c r="J89" s="966">
        <v>5174.4699999999966</v>
      </c>
      <c r="K89" s="966">
        <v>7318.3920000000026</v>
      </c>
      <c r="L89" s="966">
        <v>280.48400000000004</v>
      </c>
      <c r="M89" s="967">
        <v>372.24999999999994</v>
      </c>
      <c r="N89" s="968">
        <v>13145.596</v>
      </c>
      <c r="O89" s="62"/>
      <c r="P89" s="1710"/>
      <c r="Q89" s="1710" t="s">
        <v>1056</v>
      </c>
      <c r="R89" s="1710"/>
      <c r="S89" s="1710"/>
      <c r="T89" s="1710"/>
      <c r="U89" s="1710" t="s">
        <v>1057</v>
      </c>
      <c r="V89" s="1710"/>
      <c r="W89" s="1710"/>
      <c r="X89" s="1710" t="s">
        <v>173</v>
      </c>
      <c r="Y89" s="1710"/>
      <c r="Z89" s="1710"/>
      <c r="AA89"/>
      <c r="AB89"/>
    </row>
    <row r="90" spans="1:30" s="58" customFormat="1" ht="15.75" thickBot="1" x14ac:dyDescent="0.3">
      <c r="A90" s="969" t="s">
        <v>1084</v>
      </c>
      <c r="B90" s="970"/>
      <c r="C90" s="971">
        <v>37.68</v>
      </c>
      <c r="D90" s="971">
        <v>167.52300000000002</v>
      </c>
      <c r="E90" s="971"/>
      <c r="F90" s="971"/>
      <c r="G90" s="971">
        <v>79.683999999999983</v>
      </c>
      <c r="H90" s="971">
        <v>935.77310000000102</v>
      </c>
      <c r="I90" s="971"/>
      <c r="J90" s="971">
        <v>117.36399999999998</v>
      </c>
      <c r="K90" s="971">
        <v>1103.2961000000009</v>
      </c>
      <c r="L90" s="971"/>
      <c r="M90" s="972"/>
      <c r="N90" s="973">
        <v>1220.660100000001</v>
      </c>
      <c r="O90" s="974"/>
      <c r="P90" s="1710" t="s">
        <v>357</v>
      </c>
      <c r="Q90" s="1710" t="s">
        <v>346</v>
      </c>
      <c r="R90" s="1710" t="s">
        <v>347</v>
      </c>
      <c r="S90" s="1710" t="s">
        <v>348</v>
      </c>
      <c r="T90" s="1710" t="s">
        <v>349</v>
      </c>
      <c r="U90" s="1710" t="s">
        <v>346</v>
      </c>
      <c r="V90" s="1710" t="s">
        <v>347</v>
      </c>
      <c r="W90" s="1710" t="s">
        <v>349</v>
      </c>
      <c r="X90" s="1710"/>
      <c r="Y90" s="1710"/>
      <c r="Z90" s="1710"/>
      <c r="AA90"/>
      <c r="AB90"/>
    </row>
    <row r="91" spans="1:30" s="58" customFormat="1" ht="15.75" thickTop="1" x14ac:dyDescent="0.25">
      <c r="A91" s="975" t="s">
        <v>1085</v>
      </c>
      <c r="B91" s="976"/>
      <c r="C91" s="977">
        <v>5188.0599999999968</v>
      </c>
      <c r="D91" s="977">
        <v>7316.3160000000025</v>
      </c>
      <c r="E91" s="977">
        <v>280.48400000000004</v>
      </c>
      <c r="F91" s="977"/>
      <c r="G91" s="977">
        <v>103.774</v>
      </c>
      <c r="H91" s="977">
        <v>1105.372100000001</v>
      </c>
      <c r="I91" s="977">
        <v>0.7</v>
      </c>
      <c r="J91" s="977">
        <v>5291.8339999999962</v>
      </c>
      <c r="K91" s="977">
        <v>8421.688100000003</v>
      </c>
      <c r="L91" s="977">
        <v>280.48400000000004</v>
      </c>
      <c r="M91" s="978">
        <v>372.24999999999994</v>
      </c>
      <c r="N91" s="979">
        <v>14366.256100000001</v>
      </c>
      <c r="O91" s="62"/>
      <c r="P91" s="1716" t="s">
        <v>948</v>
      </c>
      <c r="Q91" s="1733">
        <v>5150.3799999999965</v>
      </c>
      <c r="R91" s="1733">
        <v>7148.7930000000024</v>
      </c>
      <c r="S91" s="1733">
        <v>280.48400000000004</v>
      </c>
      <c r="T91" s="1733">
        <v>371.54999999999995</v>
      </c>
      <c r="U91" s="1733">
        <v>24.090000000000011</v>
      </c>
      <c r="V91" s="1733">
        <v>169.59899999999985</v>
      </c>
      <c r="W91" s="1733">
        <v>0.7</v>
      </c>
      <c r="X91" s="1733">
        <v>13145.596</v>
      </c>
      <c r="Y91" s="1710"/>
      <c r="Z91" s="1710"/>
      <c r="AA91"/>
      <c r="AB91"/>
    </row>
    <row r="92" spans="1:30" s="58" customFormat="1" x14ac:dyDescent="0.25">
      <c r="A92" s="980" t="s">
        <v>1086</v>
      </c>
      <c r="B92" s="981"/>
      <c r="C92" s="2091">
        <v>12784.86</v>
      </c>
      <c r="D92" s="2092"/>
      <c r="E92" s="2092"/>
      <c r="F92" s="2093"/>
      <c r="G92" s="2091">
        <v>1209.8461000000009</v>
      </c>
      <c r="H92" s="2092"/>
      <c r="I92" s="2093"/>
      <c r="J92" s="2091">
        <v>14366.256099999999</v>
      </c>
      <c r="K92" s="2092"/>
      <c r="L92" s="2092"/>
      <c r="M92" s="2094"/>
      <c r="N92" s="982"/>
      <c r="O92" s="983"/>
      <c r="P92" s="1716" t="s">
        <v>1023</v>
      </c>
      <c r="Q92" s="1733">
        <v>37.68</v>
      </c>
      <c r="R92" s="1733">
        <v>167.52300000000002</v>
      </c>
      <c r="S92" s="1733"/>
      <c r="T92" s="1733"/>
      <c r="U92" s="1733">
        <v>79.683999999999983</v>
      </c>
      <c r="V92" s="1733">
        <v>935.77310000000102</v>
      </c>
      <c r="W92" s="1733"/>
      <c r="X92" s="1733">
        <v>1220.660100000001</v>
      </c>
      <c r="Y92" s="1710"/>
      <c r="Z92" s="1710"/>
      <c r="AA92"/>
      <c r="AB92"/>
    </row>
    <row r="93" spans="1:30" s="58" customFormat="1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P93" s="1716" t="s">
        <v>173</v>
      </c>
      <c r="Q93" s="1733">
        <v>5188.0599999999968</v>
      </c>
      <c r="R93" s="1733">
        <v>7316.3160000000025</v>
      </c>
      <c r="S93" s="1733">
        <v>280.48400000000004</v>
      </c>
      <c r="T93" s="1733">
        <v>371.54999999999995</v>
      </c>
      <c r="U93" s="1733">
        <v>103.774</v>
      </c>
      <c r="V93" s="1733">
        <v>1105.372100000001</v>
      </c>
      <c r="W93" s="1733">
        <v>0.7</v>
      </c>
      <c r="X93" s="1733">
        <v>14366.256100000001</v>
      </c>
      <c r="Y93" s="1710"/>
      <c r="Z93" s="1710"/>
      <c r="AA93"/>
      <c r="AB93"/>
    </row>
    <row r="94" spans="1:30" s="58" customFormat="1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P94" s="1710"/>
      <c r="Q94" s="1710"/>
      <c r="R94" s="1718"/>
      <c r="S94" s="1718"/>
      <c r="T94" s="1710"/>
      <c r="U94" s="1710"/>
      <c r="V94" s="1709"/>
      <c r="W94" s="1718"/>
      <c r="X94" s="1718"/>
      <c r="Y94" s="1718"/>
      <c r="Z94" s="1710"/>
      <c r="AA94"/>
    </row>
  </sheetData>
  <mergeCells count="7">
    <mergeCell ref="A87:B88"/>
    <mergeCell ref="C87:E87"/>
    <mergeCell ref="G87:I87"/>
    <mergeCell ref="J87:M87"/>
    <mergeCell ref="C92:F92"/>
    <mergeCell ref="G92:I92"/>
    <mergeCell ref="J92:M92"/>
  </mergeCells>
  <pageMargins left="0.78740157480314965" right="0.59055118110236227" top="0.6692913385826772" bottom="0.51181102362204722" header="0" footer="0"/>
  <pageSetup paperSize="9" scale="5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view="pageBreakPreview" zoomScale="90" zoomScaleNormal="100" zoomScaleSheetLayoutView="90" workbookViewId="0">
      <selection activeCell="S14" sqref="S14"/>
    </sheetView>
  </sheetViews>
  <sheetFormatPr baseColWidth="10" defaultRowHeight="15" x14ac:dyDescent="0.25"/>
  <cols>
    <col min="1" max="1" width="3.42578125" customWidth="1"/>
    <col min="2" max="2" width="20.85546875" customWidth="1"/>
    <col min="3" max="3" width="10.7109375" customWidth="1"/>
    <col min="4" max="5" width="9.140625" customWidth="1"/>
    <col min="6" max="6" width="8.7109375" customWidth="1"/>
    <col min="7" max="7" width="10.7109375" customWidth="1"/>
    <col min="8" max="8" width="12.5703125" customWidth="1"/>
    <col min="9" max="9" width="53.42578125" customWidth="1"/>
    <col min="10" max="10" width="7.140625" customWidth="1"/>
    <col min="11" max="11" width="5.5703125" customWidth="1"/>
  </cols>
  <sheetData>
    <row r="1" spans="1:11" ht="15.75" x14ac:dyDescent="0.25">
      <c r="A1" s="668" t="s">
        <v>1103</v>
      </c>
      <c r="B1" s="669"/>
      <c r="C1" s="670"/>
      <c r="D1" s="670"/>
      <c r="E1" s="670"/>
      <c r="F1" s="670"/>
      <c r="G1" s="670"/>
      <c r="H1" s="670"/>
      <c r="I1" s="670"/>
      <c r="J1" s="670"/>
      <c r="K1" s="671"/>
    </row>
    <row r="2" spans="1:11" ht="1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A3" s="60"/>
      <c r="B3" s="199" t="s">
        <v>1104</v>
      </c>
      <c r="C3" s="60"/>
      <c r="D3" s="60"/>
      <c r="E3" s="60"/>
      <c r="F3" s="60"/>
      <c r="G3" s="60"/>
      <c r="H3" s="60"/>
      <c r="I3" s="60"/>
      <c r="J3" s="672"/>
      <c r="K3" s="60"/>
    </row>
    <row r="4" spans="1:11" ht="15.75" thickBot="1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5">
      <c r="A5" s="60"/>
      <c r="B5" s="673" t="s">
        <v>1045</v>
      </c>
      <c r="C5" s="1962" t="s">
        <v>1046</v>
      </c>
      <c r="D5" s="1962" t="s">
        <v>1047</v>
      </c>
      <c r="E5" s="1962" t="s">
        <v>348</v>
      </c>
      <c r="F5" s="1962" t="s">
        <v>1048</v>
      </c>
      <c r="G5" s="1964" t="s">
        <v>964</v>
      </c>
      <c r="H5" s="60"/>
      <c r="I5" s="60"/>
      <c r="J5" s="60"/>
      <c r="K5" s="60"/>
    </row>
    <row r="6" spans="1:11" ht="15.75" thickBot="1" x14ac:dyDescent="0.3">
      <c r="A6" s="60"/>
      <c r="B6" s="674" t="s">
        <v>1049</v>
      </c>
      <c r="C6" s="1963"/>
      <c r="D6" s="1963"/>
      <c r="E6" s="1963"/>
      <c r="F6" s="1963"/>
      <c r="G6" s="1965"/>
      <c r="H6" s="60"/>
      <c r="I6" s="60"/>
      <c r="J6" s="60"/>
      <c r="K6" s="60"/>
    </row>
    <row r="7" spans="1:11" x14ac:dyDescent="0.25">
      <c r="A7" s="60"/>
      <c r="B7" s="675"/>
      <c r="C7" s="676"/>
      <c r="D7" s="676"/>
      <c r="E7" s="676"/>
      <c r="F7" s="676"/>
      <c r="G7" s="677"/>
      <c r="H7" s="60"/>
      <c r="I7" s="60"/>
      <c r="J7" s="60"/>
      <c r="K7" s="60"/>
    </row>
    <row r="8" spans="1:11" x14ac:dyDescent="0.25">
      <c r="A8" s="60"/>
      <c r="B8" s="678" t="s">
        <v>1051</v>
      </c>
      <c r="C8" s="679">
        <v>29989.333366932755</v>
      </c>
      <c r="D8" s="679">
        <v>20125.222511950011</v>
      </c>
      <c r="E8" s="680">
        <v>745.40054000000009</v>
      </c>
      <c r="F8" s="680">
        <v>1502.4381678166665</v>
      </c>
      <c r="G8" s="681">
        <v>52362.394586699433</v>
      </c>
      <c r="H8" s="60"/>
      <c r="I8" s="60"/>
      <c r="J8" s="60"/>
      <c r="K8" s="60"/>
    </row>
    <row r="9" spans="1:11" x14ac:dyDescent="0.25">
      <c r="A9" s="60"/>
      <c r="B9" s="682"/>
      <c r="C9" s="683"/>
      <c r="D9" s="683"/>
      <c r="E9" s="683"/>
      <c r="F9" s="684"/>
      <c r="G9" s="685">
        <v>0.95389657466090105</v>
      </c>
      <c r="H9" s="60"/>
      <c r="I9" s="60"/>
      <c r="J9" s="60"/>
      <c r="K9" s="60"/>
    </row>
    <row r="10" spans="1:11" x14ac:dyDescent="0.25">
      <c r="A10" s="60"/>
      <c r="B10" s="686"/>
      <c r="C10" s="687"/>
      <c r="D10" s="687"/>
      <c r="E10" s="687"/>
      <c r="F10" s="688"/>
      <c r="G10" s="689"/>
      <c r="H10" s="60"/>
      <c r="I10" s="60"/>
      <c r="J10" s="60"/>
      <c r="K10" s="60"/>
    </row>
    <row r="11" spans="1:11" ht="16.5" customHeight="1" x14ac:dyDescent="0.25">
      <c r="A11" s="60"/>
      <c r="B11" s="678" t="s">
        <v>1052</v>
      </c>
      <c r="C11" s="680">
        <v>748.12424245540808</v>
      </c>
      <c r="D11" s="679">
        <v>1782.6383302716361</v>
      </c>
      <c r="E11" s="680"/>
      <c r="F11" s="690"/>
      <c r="G11" s="691">
        <v>2530.7625727270442</v>
      </c>
      <c r="H11" s="60"/>
      <c r="I11" s="60"/>
      <c r="J11" s="60"/>
      <c r="K11" s="60"/>
    </row>
    <row r="12" spans="1:11" ht="16.5" customHeight="1" x14ac:dyDescent="0.25">
      <c r="A12" s="60"/>
      <c r="B12" s="692"/>
      <c r="C12" s="683"/>
      <c r="D12" s="683"/>
      <c r="E12" s="683"/>
      <c r="F12" s="693"/>
      <c r="G12" s="685">
        <v>4.6103425339098961E-2</v>
      </c>
      <c r="H12" s="60"/>
      <c r="I12" s="60"/>
      <c r="J12" s="60"/>
      <c r="K12" s="60"/>
    </row>
    <row r="13" spans="1:11" ht="16.5" customHeight="1" x14ac:dyDescent="0.25">
      <c r="A13" s="60"/>
      <c r="B13" s="694" t="s">
        <v>1053</v>
      </c>
      <c r="C13" s="695">
        <v>30737.457609388162</v>
      </c>
      <c r="D13" s="695">
        <v>21907.860842221646</v>
      </c>
      <c r="E13" s="696">
        <v>745.40054000000009</v>
      </c>
      <c r="F13" s="696">
        <v>1502.4381678166665</v>
      </c>
      <c r="G13" s="697">
        <v>54893.157159426475</v>
      </c>
      <c r="H13" s="60"/>
      <c r="I13" s="60"/>
      <c r="J13" s="60"/>
      <c r="K13" s="60"/>
    </row>
    <row r="14" spans="1:11" ht="16.5" customHeight="1" thickBot="1" x14ac:dyDescent="0.3">
      <c r="A14" s="60"/>
      <c r="B14" s="698"/>
      <c r="C14" s="699">
        <v>0.5599506240844776</v>
      </c>
      <c r="D14" s="699">
        <v>0.39910003315339532</v>
      </c>
      <c r="E14" s="699">
        <v>1.3579115841982445E-2</v>
      </c>
      <c r="F14" s="699">
        <v>2.7370226920144666E-2</v>
      </c>
      <c r="G14" s="700"/>
      <c r="H14" s="60"/>
      <c r="I14" s="60"/>
      <c r="J14" s="60"/>
      <c r="K14" s="60"/>
    </row>
    <row r="15" spans="1:11" ht="16.5" customHeight="1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1" ht="16.5" customHeight="1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1" ht="16.5" customHeight="1" x14ac:dyDescent="0.2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</row>
    <row r="18" spans="1:11" ht="16.5" customHeight="1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</row>
    <row r="19" spans="1:11" ht="16.5" customHeight="1" x14ac:dyDescent="0.25">
      <c r="A19" s="60"/>
      <c r="B19" s="60"/>
      <c r="C19" s="60"/>
      <c r="D19" s="60"/>
      <c r="E19" s="60"/>
      <c r="F19" s="60"/>
      <c r="G19" s="701"/>
      <c r="H19" s="60"/>
      <c r="I19" s="60"/>
      <c r="J19" s="60"/>
      <c r="K19" s="60"/>
    </row>
    <row r="20" spans="1:11" ht="16.5" customHeight="1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1:11" ht="16.5" customHeight="1" x14ac:dyDescent="0.25">
      <c r="A21" s="60"/>
      <c r="B21" s="60"/>
      <c r="C21" s="60"/>
      <c r="D21" s="60"/>
      <c r="E21" s="60"/>
      <c r="F21" s="60"/>
      <c r="G21" s="702"/>
      <c r="H21" s="60"/>
      <c r="I21" s="60"/>
      <c r="J21" s="60"/>
      <c r="K21" s="60"/>
    </row>
    <row r="22" spans="1:11" ht="16.5" customHeight="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1" ht="16.5" customHeight="1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ht="16.5" customHeight="1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ht="16.5" customHeight="1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1" ht="16.5" customHeight="1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1" ht="16.5" customHeight="1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1" ht="16.5" customHeight="1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11" ht="16.5" customHeight="1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5">
      <c r="A30" s="60"/>
      <c r="B30" s="199" t="s">
        <v>1106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ht="16.5" customHeight="1" thickBot="1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</row>
    <row r="32" spans="1:11" x14ac:dyDescent="0.25">
      <c r="A32" s="60"/>
      <c r="B32" s="673" t="s">
        <v>1045</v>
      </c>
      <c r="C32" s="1962" t="s">
        <v>1046</v>
      </c>
      <c r="D32" s="1962" t="s">
        <v>1047</v>
      </c>
      <c r="E32" s="1962" t="s">
        <v>348</v>
      </c>
      <c r="F32" s="1962" t="s">
        <v>1048</v>
      </c>
      <c r="G32" s="1964" t="s">
        <v>964</v>
      </c>
      <c r="H32" s="60"/>
      <c r="I32" s="60"/>
      <c r="J32" s="60"/>
      <c r="K32" s="60"/>
    </row>
    <row r="33" spans="1:11" ht="15.75" thickBot="1" x14ac:dyDescent="0.3">
      <c r="A33" s="60"/>
      <c r="B33" s="674" t="s">
        <v>1055</v>
      </c>
      <c r="C33" s="1963"/>
      <c r="D33" s="1963"/>
      <c r="E33" s="1963"/>
      <c r="F33" s="1963"/>
      <c r="G33" s="1965"/>
      <c r="H33" s="60"/>
      <c r="I33" s="60"/>
      <c r="J33" s="60"/>
      <c r="K33" s="60"/>
    </row>
    <row r="34" spans="1:11" x14ac:dyDescent="0.25">
      <c r="A34" s="60"/>
      <c r="B34" s="675"/>
      <c r="C34" s="676"/>
      <c r="D34" s="676"/>
      <c r="E34" s="676"/>
      <c r="F34" s="676"/>
      <c r="G34" s="677"/>
      <c r="H34" s="60"/>
      <c r="I34" s="60"/>
      <c r="J34" s="60"/>
      <c r="K34" s="60"/>
    </row>
    <row r="35" spans="1:11" x14ac:dyDescent="0.25">
      <c r="A35" s="60"/>
      <c r="B35" s="703" t="s">
        <v>1056</v>
      </c>
      <c r="C35" s="680">
        <v>30141.507753889106</v>
      </c>
      <c r="D35" s="680">
        <v>19999.374966507767</v>
      </c>
      <c r="E35" s="680">
        <v>745.40054000000009</v>
      </c>
      <c r="F35" s="690">
        <v>1501.2117678166665</v>
      </c>
      <c r="G35" s="681">
        <v>52387.49502821354</v>
      </c>
      <c r="H35" s="60"/>
      <c r="I35" s="60"/>
      <c r="J35" s="60"/>
      <c r="K35" s="60"/>
    </row>
    <row r="36" spans="1:11" x14ac:dyDescent="0.25">
      <c r="A36" s="60"/>
      <c r="B36" s="682"/>
      <c r="C36" s="704"/>
      <c r="D36" s="704"/>
      <c r="E36" s="704"/>
      <c r="F36" s="705"/>
      <c r="G36" s="685">
        <v>0.95435383459661971</v>
      </c>
      <c r="H36" s="60"/>
      <c r="I36" s="60"/>
      <c r="J36" s="60"/>
      <c r="K36" s="60"/>
    </row>
    <row r="37" spans="1:11" ht="16.5" customHeight="1" x14ac:dyDescent="0.25">
      <c r="A37" s="60"/>
      <c r="B37" s="686"/>
      <c r="C37" s="706"/>
      <c r="D37" s="706"/>
      <c r="E37" s="706"/>
      <c r="F37" s="707"/>
      <c r="G37" s="689"/>
      <c r="H37" s="60"/>
      <c r="I37" s="60"/>
      <c r="J37" s="60"/>
      <c r="K37" s="60"/>
    </row>
    <row r="38" spans="1:11" ht="16.5" customHeight="1" x14ac:dyDescent="0.25">
      <c r="A38" s="60"/>
      <c r="B38" s="703" t="s">
        <v>1058</v>
      </c>
      <c r="C38" s="680">
        <v>595.94985549905493</v>
      </c>
      <c r="D38" s="680">
        <v>1908.48587571387</v>
      </c>
      <c r="E38" s="680">
        <v>0</v>
      </c>
      <c r="F38" s="690">
        <v>1.2263999999999999</v>
      </c>
      <c r="G38" s="691">
        <v>2505.662131212925</v>
      </c>
      <c r="H38" s="60"/>
      <c r="I38" s="60"/>
      <c r="J38" s="60"/>
      <c r="K38" s="60"/>
    </row>
    <row r="39" spans="1:11" ht="16.5" customHeight="1" x14ac:dyDescent="0.25">
      <c r="A39" s="60"/>
      <c r="B39" s="692"/>
      <c r="C39" s="683"/>
      <c r="D39" s="683"/>
      <c r="E39" s="683"/>
      <c r="F39" s="684"/>
      <c r="G39" s="685">
        <v>4.5646165403380207E-2</v>
      </c>
      <c r="H39" s="60"/>
      <c r="I39" s="60"/>
      <c r="J39" s="60"/>
      <c r="K39" s="60"/>
    </row>
    <row r="40" spans="1:11" ht="16.5" customHeight="1" x14ac:dyDescent="0.25">
      <c r="A40" s="60"/>
      <c r="B40" s="703" t="s">
        <v>1053</v>
      </c>
      <c r="C40" s="708">
        <v>30737.457609388159</v>
      </c>
      <c r="D40" s="708">
        <v>21907.860842221635</v>
      </c>
      <c r="E40" s="708">
        <v>745.40054000000009</v>
      </c>
      <c r="F40" s="708">
        <v>1502.4381678166665</v>
      </c>
      <c r="G40" s="709">
        <v>54893.157159426468</v>
      </c>
      <c r="H40" s="60"/>
      <c r="I40" s="60"/>
      <c r="J40" s="60"/>
      <c r="K40" s="60"/>
    </row>
    <row r="41" spans="1:11" ht="16.5" customHeight="1" thickBot="1" x14ac:dyDescent="0.3">
      <c r="A41" s="60"/>
      <c r="B41" s="698"/>
      <c r="C41" s="699">
        <v>0.5599506240844776</v>
      </c>
      <c r="D41" s="710">
        <v>0.39910003315339515</v>
      </c>
      <c r="E41" s="699">
        <v>1.3579115841982447E-2</v>
      </c>
      <c r="F41" s="699">
        <v>2.737022692014467E-2</v>
      </c>
      <c r="G41" s="700"/>
      <c r="H41" s="60"/>
      <c r="I41" s="60"/>
      <c r="J41" s="60"/>
      <c r="K41" s="60"/>
    </row>
    <row r="42" spans="1:11" ht="16.5" customHeight="1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1:11" ht="16.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1:11" ht="16.5" customHeigh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11" ht="16.5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1:11" ht="16.5" customHeight="1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1:11" ht="16.5" customHeight="1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</row>
    <row r="48" spans="1:11" ht="16.5" customHeight="1" x14ac:dyDescent="0.25">
      <c r="A48" s="60"/>
      <c r="B48" s="711"/>
      <c r="C48" s="711"/>
      <c r="D48" s="711"/>
      <c r="E48" s="711"/>
      <c r="F48" s="60"/>
      <c r="G48" s="60"/>
      <c r="H48" s="60"/>
      <c r="I48" s="60"/>
      <c r="J48" s="60"/>
      <c r="K48" s="60"/>
    </row>
    <row r="49" spans="1:11" ht="16.5" customHeight="1" x14ac:dyDescent="0.25">
      <c r="A49" s="60"/>
      <c r="B49" s="711"/>
      <c r="C49" s="711"/>
      <c r="D49" s="711"/>
      <c r="E49" s="711"/>
      <c r="F49" s="60"/>
      <c r="G49" s="60"/>
      <c r="H49" s="60"/>
      <c r="I49" s="60"/>
      <c r="J49" s="60"/>
      <c r="K49" s="60"/>
    </row>
    <row r="50" spans="1:11" ht="16.5" customHeight="1" x14ac:dyDescent="0.25">
      <c r="A50" s="60"/>
      <c r="B50" s="711"/>
      <c r="C50" s="711"/>
      <c r="D50" s="711"/>
      <c r="E50" s="711"/>
      <c r="F50" s="60"/>
      <c r="G50" s="60"/>
      <c r="H50" s="60"/>
      <c r="I50" s="60"/>
      <c r="J50" s="60"/>
      <c r="K50" s="60"/>
    </row>
    <row r="51" spans="1:11" ht="16.5" customHeight="1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</row>
    <row r="52" spans="1:11" ht="16.5" customHeight="1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spans="1:11" ht="16.5" customHeight="1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</row>
    <row r="54" spans="1:11" ht="16.5" customHeight="1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1:11" ht="16.5" customHeigh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1:11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1:11" x14ac:dyDescent="0.25">
      <c r="A57" s="60"/>
      <c r="B57" s="199" t="s">
        <v>1107</v>
      </c>
      <c r="C57" s="60"/>
      <c r="D57" s="60"/>
      <c r="E57" s="60"/>
      <c r="F57" s="60"/>
      <c r="G57" s="60"/>
      <c r="H57" s="60"/>
      <c r="I57" s="60"/>
      <c r="J57" s="60"/>
      <c r="K57" s="60"/>
    </row>
    <row r="58" spans="1:11" ht="16.5" customHeight="1" thickBot="1" x14ac:dyDescent="0.3">
      <c r="A58" s="60"/>
      <c r="B58" s="712"/>
      <c r="C58" s="60"/>
      <c r="D58" s="60"/>
      <c r="E58" s="60"/>
      <c r="F58" s="60"/>
      <c r="G58" s="60"/>
      <c r="H58" s="60"/>
      <c r="I58" s="60"/>
      <c r="J58" s="60"/>
      <c r="K58" s="60"/>
    </row>
    <row r="59" spans="1:11" x14ac:dyDescent="0.25">
      <c r="A59" s="60"/>
      <c r="B59" s="713" t="s">
        <v>1055</v>
      </c>
      <c r="C59" s="1966" t="s">
        <v>1056</v>
      </c>
      <c r="D59" s="1967" t="s">
        <v>1058</v>
      </c>
      <c r="E59" s="1968"/>
      <c r="F59" s="1967" t="s">
        <v>964</v>
      </c>
      <c r="G59" s="1971"/>
      <c r="H59" s="60"/>
      <c r="I59" s="60"/>
      <c r="J59" s="60"/>
      <c r="K59" s="60"/>
    </row>
    <row r="60" spans="1:11" ht="15.75" thickBot="1" x14ac:dyDescent="0.3">
      <c r="A60" s="60"/>
      <c r="B60" s="714" t="s">
        <v>1049</v>
      </c>
      <c r="C60" s="1963"/>
      <c r="D60" s="1969"/>
      <c r="E60" s="1970"/>
      <c r="F60" s="1969"/>
      <c r="G60" s="1972"/>
      <c r="H60" s="60"/>
      <c r="I60" s="60"/>
      <c r="J60" s="60"/>
      <c r="K60" s="60"/>
    </row>
    <row r="61" spans="1:11" x14ac:dyDescent="0.25">
      <c r="A61" s="60"/>
      <c r="B61" s="715"/>
      <c r="C61" s="676"/>
      <c r="D61" s="1973"/>
      <c r="E61" s="1974"/>
      <c r="F61" s="227"/>
      <c r="G61" s="716"/>
      <c r="H61" s="60"/>
      <c r="I61" s="60"/>
      <c r="J61" s="60"/>
      <c r="K61" s="60"/>
    </row>
    <row r="62" spans="1:11" x14ac:dyDescent="0.25">
      <c r="A62" s="60"/>
      <c r="B62" s="717" t="s">
        <v>1051</v>
      </c>
      <c r="C62" s="680">
        <v>51842.337486627694</v>
      </c>
      <c r="D62" s="1975">
        <v>520.05710007177163</v>
      </c>
      <c r="E62" s="1976"/>
      <c r="F62" s="1977">
        <v>52362.394586699462</v>
      </c>
      <c r="G62" s="1978"/>
      <c r="H62" s="60"/>
      <c r="I62" s="60"/>
      <c r="J62" s="60"/>
      <c r="K62" s="60"/>
    </row>
    <row r="63" spans="1:11" x14ac:dyDescent="0.25">
      <c r="A63" s="60"/>
      <c r="B63" s="718"/>
      <c r="C63" s="719"/>
      <c r="D63" s="1985"/>
      <c r="E63" s="1986"/>
      <c r="F63" s="1987">
        <v>0.95389657466090105</v>
      </c>
      <c r="G63" s="1988"/>
      <c r="H63" s="60"/>
      <c r="I63" s="60"/>
      <c r="J63" s="60"/>
      <c r="K63" s="60"/>
    </row>
    <row r="64" spans="1:11" ht="16.5" customHeight="1" x14ac:dyDescent="0.25">
      <c r="A64" s="60"/>
      <c r="B64" s="720"/>
      <c r="C64" s="721"/>
      <c r="D64" s="1989"/>
      <c r="E64" s="1990"/>
      <c r="F64" s="722"/>
      <c r="G64" s="723"/>
      <c r="H64" s="60"/>
      <c r="I64" s="60"/>
      <c r="J64" s="60"/>
      <c r="K64" s="60"/>
    </row>
    <row r="65" spans="1:11" ht="16.5" customHeight="1" x14ac:dyDescent="0.25">
      <c r="A65" s="60"/>
      <c r="B65" s="717" t="s">
        <v>1052</v>
      </c>
      <c r="C65" s="680">
        <v>545.15754158589084</v>
      </c>
      <c r="D65" s="1975">
        <v>1985.6050311411536</v>
      </c>
      <c r="E65" s="1976"/>
      <c r="F65" s="1977">
        <v>2530.7625727270442</v>
      </c>
      <c r="G65" s="1978"/>
      <c r="H65" s="60"/>
      <c r="I65" s="60"/>
      <c r="J65" s="60"/>
      <c r="K65" s="60"/>
    </row>
    <row r="66" spans="1:11" ht="16.5" customHeight="1" x14ac:dyDescent="0.25">
      <c r="A66" s="60"/>
      <c r="B66" s="724"/>
      <c r="C66" s="683"/>
      <c r="D66" s="1991"/>
      <c r="E66" s="1992"/>
      <c r="F66" s="1987">
        <v>4.610342533909894E-2</v>
      </c>
      <c r="G66" s="1988"/>
      <c r="H66" s="60"/>
      <c r="I66" s="60"/>
      <c r="J66" s="60"/>
      <c r="K66" s="60"/>
    </row>
    <row r="67" spans="1:11" ht="16.5" customHeight="1" x14ac:dyDescent="0.25">
      <c r="A67" s="60"/>
      <c r="B67" s="725" t="s">
        <v>1053</v>
      </c>
      <c r="C67" s="726">
        <v>52387.495028213583</v>
      </c>
      <c r="D67" s="1979">
        <v>2505.6621312129255</v>
      </c>
      <c r="E67" s="1980"/>
      <c r="F67" s="1981">
        <v>54893.157159426504</v>
      </c>
      <c r="G67" s="1982"/>
      <c r="H67" s="60"/>
      <c r="I67" s="60"/>
      <c r="J67" s="60"/>
      <c r="K67" s="60"/>
    </row>
    <row r="68" spans="1:11" ht="16.5" customHeight="1" thickBot="1" x14ac:dyDescent="0.3">
      <c r="A68" s="60"/>
      <c r="B68" s="257"/>
      <c r="C68" s="727">
        <v>0.95435383459661993</v>
      </c>
      <c r="D68" s="1983">
        <v>4.5646165403380186E-2</v>
      </c>
      <c r="E68" s="1984"/>
      <c r="F68" s="233"/>
      <c r="G68" s="728"/>
      <c r="H68" s="60"/>
      <c r="I68" s="60"/>
      <c r="J68" s="60"/>
      <c r="K68" s="60"/>
    </row>
    <row r="69" spans="1:11" x14ac:dyDescent="0.25">
      <c r="A69" s="60"/>
      <c r="B69" s="60"/>
      <c r="C69" s="729"/>
      <c r="D69" s="729"/>
      <c r="E69" s="729"/>
      <c r="F69" s="60"/>
      <c r="G69" s="60"/>
      <c r="H69" s="60"/>
      <c r="I69" s="60"/>
      <c r="J69" s="60"/>
      <c r="K69" s="60"/>
    </row>
    <row r="70" spans="1:11" x14ac:dyDescent="0.25">
      <c r="A70" s="60"/>
      <c r="B70" s="60"/>
      <c r="C70" s="729"/>
      <c r="D70" s="729"/>
      <c r="E70" s="729"/>
      <c r="F70" s="60"/>
      <c r="G70" s="60"/>
      <c r="H70" s="60"/>
      <c r="I70" s="60"/>
      <c r="J70" s="60"/>
      <c r="K70" s="60"/>
    </row>
    <row r="71" spans="1:11" x14ac:dyDescent="0.25">
      <c r="A71" s="60"/>
      <c r="B71" s="60"/>
      <c r="C71" s="729"/>
      <c r="D71" s="729"/>
      <c r="E71" s="729"/>
      <c r="F71" s="60"/>
      <c r="G71" s="60"/>
      <c r="H71" s="60"/>
      <c r="I71" s="60"/>
      <c r="J71" s="60"/>
      <c r="K71" s="60"/>
    </row>
    <row r="72" spans="1:11" x14ac:dyDescent="0.25">
      <c r="A72" s="60"/>
      <c r="B72" s="60"/>
      <c r="C72" s="60"/>
      <c r="D72" s="60"/>
      <c r="E72" s="729"/>
      <c r="F72" s="60"/>
      <c r="G72" s="60"/>
      <c r="H72" s="60"/>
      <c r="I72" s="60"/>
      <c r="J72" s="60"/>
      <c r="K72" s="60"/>
    </row>
    <row r="73" spans="1:11" x14ac:dyDescent="0.25">
      <c r="A73" s="60"/>
      <c r="B73" s="711"/>
      <c r="C73" s="711"/>
      <c r="D73" s="60"/>
      <c r="E73" s="729"/>
      <c r="F73" s="729"/>
      <c r="G73" s="60"/>
      <c r="H73" s="60"/>
      <c r="I73" s="60"/>
      <c r="J73" s="60"/>
      <c r="K73" s="60"/>
    </row>
    <row r="74" spans="1:11" x14ac:dyDescent="0.25">
      <c r="A74" s="60"/>
      <c r="B74" s="711"/>
      <c r="C74" s="711"/>
      <c r="D74" s="60"/>
      <c r="E74" s="729"/>
      <c r="F74" s="60"/>
      <c r="G74" s="60"/>
      <c r="H74" s="60"/>
      <c r="I74" s="60"/>
      <c r="J74" s="60"/>
      <c r="K74" s="60"/>
    </row>
    <row r="75" spans="1:11" x14ac:dyDescent="0.25">
      <c r="A75" s="60"/>
      <c r="B75" s="60"/>
      <c r="C75" s="729"/>
      <c r="D75" s="729"/>
      <c r="E75" s="729"/>
      <c r="F75" s="729"/>
      <c r="G75" s="60"/>
      <c r="H75" s="60"/>
      <c r="I75" s="60"/>
      <c r="J75" s="60"/>
      <c r="K75" s="60"/>
    </row>
    <row r="76" spans="1:11" x14ac:dyDescent="0.25">
      <c r="A76" s="60"/>
      <c r="B76" s="60"/>
      <c r="C76" s="729"/>
      <c r="D76" s="729"/>
      <c r="E76" s="729"/>
      <c r="F76" s="60"/>
      <c r="G76" s="60"/>
      <c r="H76" s="60"/>
      <c r="I76" s="60"/>
      <c r="J76" s="60"/>
      <c r="K76" s="60"/>
    </row>
    <row r="77" spans="1:11" x14ac:dyDescent="0.25">
      <c r="A77" s="60"/>
      <c r="B77" s="60"/>
      <c r="C77" s="60"/>
      <c r="D77" s="730"/>
      <c r="E77" s="730"/>
      <c r="F77" s="60"/>
      <c r="G77" s="60"/>
      <c r="H77" s="60"/>
      <c r="I77" s="60"/>
      <c r="J77" s="60"/>
      <c r="K77" s="60"/>
    </row>
  </sheetData>
  <mergeCells count="26">
    <mergeCell ref="D67:E67"/>
    <mergeCell ref="F67:G67"/>
    <mergeCell ref="D68:E68"/>
    <mergeCell ref="D63:E63"/>
    <mergeCell ref="F63:G63"/>
    <mergeCell ref="D64:E64"/>
    <mergeCell ref="D65:E65"/>
    <mergeCell ref="F65:G65"/>
    <mergeCell ref="D66:E66"/>
    <mergeCell ref="F66:G66"/>
    <mergeCell ref="C59:C60"/>
    <mergeCell ref="D59:E60"/>
    <mergeCell ref="F59:G60"/>
    <mergeCell ref="D61:E61"/>
    <mergeCell ref="D62:E62"/>
    <mergeCell ref="F62:G62"/>
    <mergeCell ref="C5:C6"/>
    <mergeCell ref="D5:D6"/>
    <mergeCell ref="E5:E6"/>
    <mergeCell ref="F5:F6"/>
    <mergeCell ref="G5:G6"/>
    <mergeCell ref="C32:C33"/>
    <mergeCell ref="D32:D33"/>
    <mergeCell ref="E32:E33"/>
    <mergeCell ref="F32:F33"/>
    <mergeCell ref="G32:G33"/>
  </mergeCells>
  <printOptions horizontalCentered="1"/>
  <pageMargins left="0.78740157480314965" right="0.59055118110236227" top="0.78740157480314965" bottom="0.62992125984251968" header="0" footer="0"/>
  <pageSetup paperSize="9" scale="60" orientation="portrait" r:id="rId1"/>
  <headerFooter alignWithMargins="0"/>
  <colBreaks count="1" manualBreakCount="1">
    <brk id="10" max="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view="pageBreakPreview" zoomScale="90" zoomScaleNormal="90" zoomScaleSheetLayoutView="90" workbookViewId="0">
      <selection activeCell="I16" sqref="I16"/>
    </sheetView>
  </sheetViews>
  <sheetFormatPr baseColWidth="10" defaultRowHeight="15" x14ac:dyDescent="0.25"/>
  <cols>
    <col min="1" max="1" width="4.42578125" customWidth="1"/>
    <col min="2" max="2" width="8.140625" customWidth="1"/>
    <col min="3" max="3" width="78.28515625" customWidth="1"/>
    <col min="4" max="4" width="41.140625" customWidth="1"/>
    <col min="5" max="5" width="3" customWidth="1"/>
    <col min="6" max="6" width="53.85546875" bestFit="1" customWidth="1"/>
    <col min="7" max="7" width="28.5703125" customWidth="1"/>
    <col min="8" max="8" width="15.85546875" customWidth="1"/>
  </cols>
  <sheetData>
    <row r="1" spans="1:5" ht="24" customHeight="1" x14ac:dyDescent="0.25">
      <c r="A1" s="34" t="s">
        <v>175</v>
      </c>
      <c r="B1" s="34"/>
      <c r="C1" s="11"/>
      <c r="D1" s="35"/>
      <c r="E1" s="7"/>
    </row>
    <row r="2" spans="1:5" x14ac:dyDescent="0.25">
      <c r="A2" s="5"/>
      <c r="B2" s="36"/>
      <c r="C2" s="36"/>
      <c r="D2" s="37"/>
      <c r="E2" s="5"/>
    </row>
    <row r="3" spans="1:5" ht="15.75" x14ac:dyDescent="0.25">
      <c r="A3" s="38"/>
      <c r="B3" s="1837" t="s">
        <v>176</v>
      </c>
      <c r="C3" s="1837"/>
      <c r="D3" s="1837"/>
      <c r="E3" s="39"/>
    </row>
    <row r="4" spans="1:5" ht="22.5" customHeight="1" x14ac:dyDescent="0.25">
      <c r="A4" s="5"/>
      <c r="B4" s="36"/>
      <c r="C4" s="36"/>
      <c r="D4" s="37"/>
      <c r="E4" s="5"/>
    </row>
    <row r="5" spans="1:5" ht="22.5" customHeight="1" x14ac:dyDescent="0.25">
      <c r="A5" s="39"/>
      <c r="B5" s="13" t="s">
        <v>8</v>
      </c>
      <c r="C5" s="14" t="s">
        <v>9</v>
      </c>
      <c r="D5" s="15" t="s">
        <v>10</v>
      </c>
      <c r="E5" s="5"/>
    </row>
    <row r="6" spans="1:5" ht="22.5" customHeight="1" x14ac:dyDescent="0.25">
      <c r="A6" s="5"/>
      <c r="B6" s="16">
        <v>1</v>
      </c>
      <c r="C6" s="40" t="s">
        <v>178</v>
      </c>
      <c r="D6" s="41" t="s">
        <v>179</v>
      </c>
      <c r="E6" s="5"/>
    </row>
    <row r="7" spans="1:5" ht="22.5" customHeight="1" x14ac:dyDescent="0.25">
      <c r="A7" s="5"/>
      <c r="B7" s="19">
        <f>+B6+1</f>
        <v>2</v>
      </c>
      <c r="C7" s="42" t="s">
        <v>180</v>
      </c>
      <c r="D7" s="43" t="s">
        <v>181</v>
      </c>
      <c r="E7" s="5"/>
    </row>
    <row r="8" spans="1:5" ht="22.5" customHeight="1" x14ac:dyDescent="0.25">
      <c r="A8" s="5"/>
      <c r="B8" s="19">
        <f t="shared" ref="B8:B71" si="0">+B7+1</f>
        <v>3</v>
      </c>
      <c r="C8" s="44" t="s">
        <v>182</v>
      </c>
      <c r="D8" s="45" t="s">
        <v>183</v>
      </c>
      <c r="E8" s="5"/>
    </row>
    <row r="9" spans="1:5" ht="22.5" customHeight="1" x14ac:dyDescent="0.25">
      <c r="A9" s="5"/>
      <c r="B9" s="19">
        <f t="shared" si="0"/>
        <v>4</v>
      </c>
      <c r="C9" s="42" t="s">
        <v>184</v>
      </c>
      <c r="D9" s="43" t="s">
        <v>185</v>
      </c>
      <c r="E9" s="5"/>
    </row>
    <row r="10" spans="1:5" ht="22.5" customHeight="1" x14ac:dyDescent="0.25">
      <c r="A10" s="5"/>
      <c r="B10" s="19">
        <f t="shared" si="0"/>
        <v>5</v>
      </c>
      <c r="C10" s="46" t="s">
        <v>186</v>
      </c>
      <c r="D10" s="47" t="s">
        <v>187</v>
      </c>
      <c r="E10" s="5"/>
    </row>
    <row r="11" spans="1:5" ht="22.5" customHeight="1" x14ac:dyDescent="0.25">
      <c r="A11" s="5"/>
      <c r="B11" s="19">
        <f t="shared" si="0"/>
        <v>6</v>
      </c>
      <c r="C11" s="46" t="s">
        <v>188</v>
      </c>
      <c r="D11" s="47" t="s">
        <v>189</v>
      </c>
      <c r="E11" s="5"/>
    </row>
    <row r="12" spans="1:5" ht="22.5" customHeight="1" x14ac:dyDescent="0.25">
      <c r="A12" s="5"/>
      <c r="B12" s="19">
        <f t="shared" si="0"/>
        <v>7</v>
      </c>
      <c r="C12" s="46" t="s">
        <v>190</v>
      </c>
      <c r="D12" s="47" t="s">
        <v>191</v>
      </c>
      <c r="E12" s="5"/>
    </row>
    <row r="13" spans="1:5" ht="22.5" customHeight="1" x14ac:dyDescent="0.25">
      <c r="A13" s="5"/>
      <c r="B13" s="19">
        <f t="shared" si="0"/>
        <v>8</v>
      </c>
      <c r="C13" s="46" t="s">
        <v>192</v>
      </c>
      <c r="D13" s="47" t="s">
        <v>193</v>
      </c>
      <c r="E13" s="5"/>
    </row>
    <row r="14" spans="1:5" ht="22.5" customHeight="1" x14ac:dyDescent="0.25">
      <c r="A14" s="5"/>
      <c r="B14" s="19">
        <f t="shared" si="0"/>
        <v>9</v>
      </c>
      <c r="C14" s="46" t="s">
        <v>194</v>
      </c>
      <c r="D14" s="47" t="s">
        <v>195</v>
      </c>
      <c r="E14" s="5"/>
    </row>
    <row r="15" spans="1:5" ht="22.5" customHeight="1" x14ac:dyDescent="0.25">
      <c r="A15" s="5"/>
      <c r="B15" s="19">
        <f t="shared" si="0"/>
        <v>10</v>
      </c>
      <c r="C15" s="46" t="s">
        <v>196</v>
      </c>
      <c r="D15" s="47" t="s">
        <v>197</v>
      </c>
      <c r="E15" s="5"/>
    </row>
    <row r="16" spans="1:5" ht="22.5" customHeight="1" x14ac:dyDescent="0.25">
      <c r="A16" s="5"/>
      <c r="B16" s="19">
        <f t="shared" si="0"/>
        <v>11</v>
      </c>
      <c r="C16" s="46" t="s">
        <v>198</v>
      </c>
      <c r="D16" s="47" t="s">
        <v>199</v>
      </c>
      <c r="E16" s="5"/>
    </row>
    <row r="17" spans="1:5" ht="22.5" customHeight="1" x14ac:dyDescent="0.25">
      <c r="A17" s="5"/>
      <c r="B17" s="19">
        <f t="shared" si="0"/>
        <v>12</v>
      </c>
      <c r="C17" s="46" t="s">
        <v>200</v>
      </c>
      <c r="D17" s="47" t="s">
        <v>201</v>
      </c>
      <c r="E17" s="5"/>
    </row>
    <row r="18" spans="1:5" ht="22.5" customHeight="1" x14ac:dyDescent="0.25">
      <c r="A18" s="5"/>
      <c r="B18" s="19">
        <f t="shared" si="0"/>
        <v>13</v>
      </c>
      <c r="C18" s="46" t="s">
        <v>202</v>
      </c>
      <c r="D18" s="47" t="s">
        <v>203</v>
      </c>
      <c r="E18" s="5"/>
    </row>
    <row r="19" spans="1:5" ht="22.5" customHeight="1" x14ac:dyDescent="0.25">
      <c r="A19" s="5"/>
      <c r="B19" s="19">
        <f t="shared" si="0"/>
        <v>14</v>
      </c>
      <c r="C19" s="46" t="s">
        <v>204</v>
      </c>
      <c r="D19" s="47" t="s">
        <v>205</v>
      </c>
      <c r="E19" s="5"/>
    </row>
    <row r="20" spans="1:5" ht="22.5" customHeight="1" x14ac:dyDescent="0.25">
      <c r="A20" s="5"/>
      <c r="B20" s="19">
        <f t="shared" si="0"/>
        <v>15</v>
      </c>
      <c r="C20" s="46" t="s">
        <v>206</v>
      </c>
      <c r="D20" s="47" t="s">
        <v>207</v>
      </c>
      <c r="E20" s="5"/>
    </row>
    <row r="21" spans="1:5" ht="22.5" customHeight="1" x14ac:dyDescent="0.25">
      <c r="A21" s="5"/>
      <c r="B21" s="19">
        <f t="shared" si="0"/>
        <v>16</v>
      </c>
      <c r="C21" s="46" t="s">
        <v>208</v>
      </c>
      <c r="D21" s="47" t="s">
        <v>209</v>
      </c>
      <c r="E21" s="5"/>
    </row>
    <row r="22" spans="1:5" ht="22.5" customHeight="1" x14ac:dyDescent="0.25">
      <c r="A22" s="5"/>
      <c r="B22" s="19">
        <f t="shared" si="0"/>
        <v>17</v>
      </c>
      <c r="C22" s="46" t="s">
        <v>210</v>
      </c>
      <c r="D22" s="47" t="s">
        <v>211</v>
      </c>
      <c r="E22" s="5"/>
    </row>
    <row r="23" spans="1:5" ht="22.5" customHeight="1" x14ac:dyDescent="0.25">
      <c r="A23" s="5"/>
      <c r="B23" s="19">
        <f t="shared" si="0"/>
        <v>18</v>
      </c>
      <c r="C23" s="46" t="s">
        <v>212</v>
      </c>
      <c r="D23" s="47" t="s">
        <v>213</v>
      </c>
      <c r="E23" s="5"/>
    </row>
    <row r="24" spans="1:5" ht="22.5" customHeight="1" x14ac:dyDescent="0.25">
      <c r="A24" s="5"/>
      <c r="B24" s="19">
        <f t="shared" si="0"/>
        <v>19</v>
      </c>
      <c r="C24" s="46" t="s">
        <v>214</v>
      </c>
      <c r="D24" s="47" t="s">
        <v>215</v>
      </c>
      <c r="E24" s="5"/>
    </row>
    <row r="25" spans="1:5" ht="22.5" customHeight="1" x14ac:dyDescent="0.25">
      <c r="A25" s="5"/>
      <c r="B25" s="19">
        <f t="shared" si="0"/>
        <v>20</v>
      </c>
      <c r="C25" s="46" t="s">
        <v>216</v>
      </c>
      <c r="D25" s="47" t="s">
        <v>217</v>
      </c>
      <c r="E25" s="5"/>
    </row>
    <row r="26" spans="1:5" ht="22.5" customHeight="1" x14ac:dyDescent="0.25">
      <c r="A26" s="5"/>
      <c r="B26" s="19">
        <f t="shared" si="0"/>
        <v>21</v>
      </c>
      <c r="C26" s="46" t="s">
        <v>218</v>
      </c>
      <c r="D26" s="47" t="s">
        <v>219</v>
      </c>
      <c r="E26" s="5"/>
    </row>
    <row r="27" spans="1:5" ht="22.5" customHeight="1" x14ac:dyDescent="0.25">
      <c r="A27" s="5"/>
      <c r="B27" s="19">
        <f t="shared" si="0"/>
        <v>22</v>
      </c>
      <c r="C27" s="46" t="s">
        <v>220</v>
      </c>
      <c r="D27" s="47" t="s">
        <v>221</v>
      </c>
      <c r="E27" s="5"/>
    </row>
    <row r="28" spans="1:5" ht="22.5" customHeight="1" x14ac:dyDescent="0.25">
      <c r="A28" s="5"/>
      <c r="B28" s="19">
        <f t="shared" si="0"/>
        <v>23</v>
      </c>
      <c r="C28" s="46" t="s">
        <v>222</v>
      </c>
      <c r="D28" s="47" t="s">
        <v>223</v>
      </c>
      <c r="E28" s="5"/>
    </row>
    <row r="29" spans="1:5" ht="22.5" customHeight="1" x14ac:dyDescent="0.25">
      <c r="A29" s="5"/>
      <c r="B29" s="19">
        <f t="shared" si="0"/>
        <v>24</v>
      </c>
      <c r="C29" s="46" t="s">
        <v>224</v>
      </c>
      <c r="D29" s="47" t="s">
        <v>225</v>
      </c>
      <c r="E29" s="5"/>
    </row>
    <row r="30" spans="1:5" ht="22.5" customHeight="1" x14ac:dyDescent="0.25">
      <c r="A30" s="5"/>
      <c r="B30" s="19">
        <f t="shared" si="0"/>
        <v>25</v>
      </c>
      <c r="C30" s="48" t="s">
        <v>227</v>
      </c>
      <c r="D30" s="49" t="s">
        <v>228</v>
      </c>
      <c r="E30" s="5"/>
    </row>
    <row r="31" spans="1:5" ht="22.5" customHeight="1" x14ac:dyDescent="0.25">
      <c r="A31" s="5"/>
      <c r="B31" s="19">
        <f t="shared" si="0"/>
        <v>26</v>
      </c>
      <c r="C31" s="46" t="s">
        <v>229</v>
      </c>
      <c r="D31" s="47" t="s">
        <v>230</v>
      </c>
      <c r="E31" s="5"/>
    </row>
    <row r="32" spans="1:5" ht="22.5" customHeight="1" x14ac:dyDescent="0.25">
      <c r="A32" s="5"/>
      <c r="B32" s="19">
        <f t="shared" si="0"/>
        <v>27</v>
      </c>
      <c r="C32" s="46" t="s">
        <v>231</v>
      </c>
      <c r="D32" s="47" t="s">
        <v>232</v>
      </c>
      <c r="E32" s="5"/>
    </row>
    <row r="33" spans="1:5" ht="22.5" customHeight="1" x14ac:dyDescent="0.25">
      <c r="A33" s="5"/>
      <c r="B33" s="19">
        <f t="shared" si="0"/>
        <v>28</v>
      </c>
      <c r="C33" s="46" t="s">
        <v>234</v>
      </c>
      <c r="D33" s="47" t="s">
        <v>235</v>
      </c>
      <c r="E33" s="5"/>
    </row>
    <row r="34" spans="1:5" ht="22.5" customHeight="1" x14ac:dyDescent="0.25">
      <c r="A34" s="5"/>
      <c r="B34" s="19">
        <f t="shared" si="0"/>
        <v>29</v>
      </c>
      <c r="C34" s="46" t="s">
        <v>236</v>
      </c>
      <c r="D34" s="47" t="s">
        <v>237</v>
      </c>
      <c r="E34" s="5"/>
    </row>
    <row r="35" spans="1:5" ht="22.5" customHeight="1" x14ac:dyDescent="0.25">
      <c r="A35" s="5"/>
      <c r="B35" s="19">
        <f t="shared" si="0"/>
        <v>30</v>
      </c>
      <c r="C35" s="46" t="s">
        <v>238</v>
      </c>
      <c r="D35" s="47" t="s">
        <v>239</v>
      </c>
      <c r="E35" s="5"/>
    </row>
    <row r="36" spans="1:5" ht="22.5" customHeight="1" x14ac:dyDescent="0.25">
      <c r="A36" s="5"/>
      <c r="B36" s="19">
        <f t="shared" si="0"/>
        <v>31</v>
      </c>
      <c r="C36" s="46" t="s">
        <v>240</v>
      </c>
      <c r="D36" s="47" t="s">
        <v>241</v>
      </c>
      <c r="E36" s="5"/>
    </row>
    <row r="37" spans="1:5" ht="22.5" customHeight="1" x14ac:dyDescent="0.25">
      <c r="A37" s="5"/>
      <c r="B37" s="19">
        <f t="shared" si="0"/>
        <v>32</v>
      </c>
      <c r="C37" s="46" t="s">
        <v>242</v>
      </c>
      <c r="D37" s="47" t="s">
        <v>243</v>
      </c>
      <c r="E37" s="5"/>
    </row>
    <row r="38" spans="1:5" ht="22.5" customHeight="1" x14ac:dyDescent="0.25">
      <c r="A38" s="5"/>
      <c r="B38" s="19">
        <f t="shared" si="0"/>
        <v>33</v>
      </c>
      <c r="C38" s="46" t="s">
        <v>244</v>
      </c>
      <c r="D38" s="47" t="s">
        <v>245</v>
      </c>
      <c r="E38" s="5"/>
    </row>
    <row r="39" spans="1:5" ht="22.5" customHeight="1" x14ac:dyDescent="0.25">
      <c r="A39" s="5"/>
      <c r="B39" s="19">
        <f t="shared" si="0"/>
        <v>34</v>
      </c>
      <c r="C39" s="46" t="s">
        <v>246</v>
      </c>
      <c r="D39" s="47" t="s">
        <v>247</v>
      </c>
      <c r="E39" s="5"/>
    </row>
    <row r="40" spans="1:5" ht="22.5" customHeight="1" x14ac:dyDescent="0.25">
      <c r="A40" s="5"/>
      <c r="B40" s="19">
        <f t="shared" si="0"/>
        <v>35</v>
      </c>
      <c r="C40" s="46" t="s">
        <v>248</v>
      </c>
      <c r="D40" s="47" t="s">
        <v>249</v>
      </c>
      <c r="E40" s="5"/>
    </row>
    <row r="41" spans="1:5" ht="22.5" customHeight="1" x14ac:dyDescent="0.25">
      <c r="A41" s="5"/>
      <c r="B41" s="19">
        <f t="shared" si="0"/>
        <v>36</v>
      </c>
      <c r="C41" s="46" t="s">
        <v>250</v>
      </c>
      <c r="D41" s="47" t="s">
        <v>251</v>
      </c>
      <c r="E41" s="5"/>
    </row>
    <row r="42" spans="1:5" ht="22.5" customHeight="1" x14ac:dyDescent="0.25">
      <c r="A42" s="5"/>
      <c r="B42" s="19">
        <f t="shared" si="0"/>
        <v>37</v>
      </c>
      <c r="C42" s="46" t="s">
        <v>252</v>
      </c>
      <c r="D42" s="47" t="s">
        <v>253</v>
      </c>
      <c r="E42" s="5"/>
    </row>
    <row r="43" spans="1:5" ht="22.5" customHeight="1" x14ac:dyDescent="0.25">
      <c r="A43" s="5"/>
      <c r="B43" s="19">
        <f t="shared" si="0"/>
        <v>38</v>
      </c>
      <c r="C43" s="46" t="s">
        <v>254</v>
      </c>
      <c r="D43" s="47" t="s">
        <v>255</v>
      </c>
      <c r="E43" s="5"/>
    </row>
    <row r="44" spans="1:5" ht="22.5" customHeight="1" x14ac:dyDescent="0.25">
      <c r="A44" s="5"/>
      <c r="B44" s="19">
        <f t="shared" si="0"/>
        <v>39</v>
      </c>
      <c r="C44" s="46" t="s">
        <v>256</v>
      </c>
      <c r="D44" s="47" t="s">
        <v>257</v>
      </c>
      <c r="E44" s="5"/>
    </row>
    <row r="45" spans="1:5" ht="22.5" customHeight="1" x14ac:dyDescent="0.25">
      <c r="A45" s="5"/>
      <c r="B45" s="19">
        <f t="shared" si="0"/>
        <v>40</v>
      </c>
      <c r="C45" s="46" t="s">
        <v>258</v>
      </c>
      <c r="D45" s="47" t="s">
        <v>259</v>
      </c>
      <c r="E45" s="5"/>
    </row>
    <row r="46" spans="1:5" ht="22.5" customHeight="1" x14ac:dyDescent="0.25">
      <c r="A46" s="5"/>
      <c r="B46" s="19">
        <f t="shared" si="0"/>
        <v>41</v>
      </c>
      <c r="C46" s="46" t="s">
        <v>260</v>
      </c>
      <c r="D46" s="47" t="s">
        <v>261</v>
      </c>
      <c r="E46" s="5"/>
    </row>
    <row r="47" spans="1:5" ht="22.5" customHeight="1" x14ac:dyDescent="0.25">
      <c r="A47" s="5"/>
      <c r="B47" s="19">
        <f t="shared" si="0"/>
        <v>42</v>
      </c>
      <c r="C47" s="46" t="s">
        <v>262</v>
      </c>
      <c r="D47" s="47" t="s">
        <v>263</v>
      </c>
      <c r="E47" s="5"/>
    </row>
    <row r="48" spans="1:5" ht="22.5" customHeight="1" x14ac:dyDescent="0.25">
      <c r="A48" s="5"/>
      <c r="B48" s="19">
        <f t="shared" si="0"/>
        <v>43</v>
      </c>
      <c r="C48" s="46" t="s">
        <v>264</v>
      </c>
      <c r="D48" s="47" t="s">
        <v>265</v>
      </c>
      <c r="E48" s="5"/>
    </row>
    <row r="49" spans="1:5" ht="22.5" customHeight="1" x14ac:dyDescent="0.25">
      <c r="A49" s="5"/>
      <c r="B49" s="19">
        <f t="shared" si="0"/>
        <v>44</v>
      </c>
      <c r="C49" s="46" t="s">
        <v>266</v>
      </c>
      <c r="D49" s="47" t="s">
        <v>267</v>
      </c>
      <c r="E49" s="5"/>
    </row>
    <row r="50" spans="1:5" ht="22.5" customHeight="1" x14ac:dyDescent="0.25">
      <c r="A50" s="5"/>
      <c r="B50" s="19">
        <f t="shared" si="0"/>
        <v>45</v>
      </c>
      <c r="C50" s="46" t="s">
        <v>268</v>
      </c>
      <c r="D50" s="47" t="s">
        <v>269</v>
      </c>
      <c r="E50" s="5"/>
    </row>
    <row r="51" spans="1:5" ht="22.5" customHeight="1" x14ac:dyDescent="0.25">
      <c r="A51" s="5"/>
      <c r="B51" s="19">
        <f t="shared" si="0"/>
        <v>46</v>
      </c>
      <c r="C51" s="46" t="s">
        <v>270</v>
      </c>
      <c r="D51" s="47" t="s">
        <v>271</v>
      </c>
      <c r="E51" s="5"/>
    </row>
    <row r="52" spans="1:5" ht="22.5" customHeight="1" x14ac:dyDescent="0.25">
      <c r="A52" s="5"/>
      <c r="B52" s="19">
        <f t="shared" si="0"/>
        <v>47</v>
      </c>
      <c r="C52" s="46" t="s">
        <v>272</v>
      </c>
      <c r="D52" s="47" t="s">
        <v>273</v>
      </c>
      <c r="E52" s="5"/>
    </row>
    <row r="53" spans="1:5" ht="22.5" customHeight="1" x14ac:dyDescent="0.25">
      <c r="A53" s="5"/>
      <c r="B53" s="19">
        <f t="shared" si="0"/>
        <v>48</v>
      </c>
      <c r="C53" s="46" t="s">
        <v>274</v>
      </c>
      <c r="D53" s="47" t="s">
        <v>275</v>
      </c>
      <c r="E53" s="5"/>
    </row>
    <row r="54" spans="1:5" ht="22.5" customHeight="1" x14ac:dyDescent="0.25">
      <c r="A54" s="5"/>
      <c r="B54" s="19">
        <f t="shared" si="0"/>
        <v>49</v>
      </c>
      <c r="C54" s="46" t="s">
        <v>276</v>
      </c>
      <c r="D54" s="47" t="s">
        <v>277</v>
      </c>
      <c r="E54" s="5"/>
    </row>
    <row r="55" spans="1:5" ht="22.5" customHeight="1" x14ac:dyDescent="0.25">
      <c r="A55" s="5"/>
      <c r="B55" s="19">
        <f t="shared" si="0"/>
        <v>50</v>
      </c>
      <c r="C55" s="46" t="s">
        <v>278</v>
      </c>
      <c r="D55" s="47" t="s">
        <v>279</v>
      </c>
      <c r="E55" s="5"/>
    </row>
    <row r="56" spans="1:5" ht="22.5" customHeight="1" x14ac:dyDescent="0.25">
      <c r="A56" s="5"/>
      <c r="B56" s="19">
        <f t="shared" si="0"/>
        <v>51</v>
      </c>
      <c r="C56" s="46" t="s">
        <v>280</v>
      </c>
      <c r="D56" s="47" t="s">
        <v>281</v>
      </c>
      <c r="E56" s="5"/>
    </row>
    <row r="57" spans="1:5" ht="22.5" customHeight="1" x14ac:dyDescent="0.25">
      <c r="A57" s="5"/>
      <c r="B57" s="19">
        <f t="shared" si="0"/>
        <v>52</v>
      </c>
      <c r="C57" s="46" t="s">
        <v>282</v>
      </c>
      <c r="D57" s="47" t="s">
        <v>283</v>
      </c>
      <c r="E57" s="5"/>
    </row>
    <row r="58" spans="1:5" ht="22.5" customHeight="1" x14ac:dyDescent="0.25">
      <c r="A58" s="5"/>
      <c r="B58" s="19">
        <f t="shared" si="0"/>
        <v>53</v>
      </c>
      <c r="C58" s="46" t="s">
        <v>284</v>
      </c>
      <c r="D58" s="47" t="s">
        <v>285</v>
      </c>
      <c r="E58" s="5"/>
    </row>
    <row r="59" spans="1:5" ht="22.5" customHeight="1" x14ac:dyDescent="0.25">
      <c r="A59" s="5"/>
      <c r="B59" s="19">
        <f t="shared" si="0"/>
        <v>54</v>
      </c>
      <c r="C59" s="46" t="s">
        <v>286</v>
      </c>
      <c r="D59" s="47" t="s">
        <v>287</v>
      </c>
      <c r="E59" s="5"/>
    </row>
    <row r="60" spans="1:5" ht="22.5" customHeight="1" x14ac:dyDescent="0.25">
      <c r="A60" s="5"/>
      <c r="B60" s="19">
        <f t="shared" si="0"/>
        <v>55</v>
      </c>
      <c r="C60" s="46" t="s">
        <v>288</v>
      </c>
      <c r="D60" s="47" t="s">
        <v>289</v>
      </c>
      <c r="E60" s="5"/>
    </row>
    <row r="61" spans="1:5" ht="22.5" customHeight="1" x14ac:dyDescent="0.25">
      <c r="A61" s="5"/>
      <c r="B61" s="19">
        <f t="shared" si="0"/>
        <v>56</v>
      </c>
      <c r="C61" s="46" t="s">
        <v>290</v>
      </c>
      <c r="D61" s="47" t="s">
        <v>291</v>
      </c>
      <c r="E61" s="5"/>
    </row>
    <row r="62" spans="1:5" ht="22.5" customHeight="1" x14ac:dyDescent="0.25">
      <c r="A62" s="5"/>
      <c r="B62" s="19">
        <f t="shared" si="0"/>
        <v>57</v>
      </c>
      <c r="C62" s="46" t="s">
        <v>292</v>
      </c>
      <c r="D62" s="47" t="s">
        <v>293</v>
      </c>
      <c r="E62" s="5"/>
    </row>
    <row r="63" spans="1:5" ht="22.5" customHeight="1" x14ac:dyDescent="0.25">
      <c r="A63" s="5"/>
      <c r="B63" s="19">
        <f t="shared" si="0"/>
        <v>58</v>
      </c>
      <c r="C63" s="46" t="s">
        <v>294</v>
      </c>
      <c r="D63" s="47" t="s">
        <v>295</v>
      </c>
      <c r="E63" s="5"/>
    </row>
    <row r="64" spans="1:5" ht="22.5" customHeight="1" x14ac:dyDescent="0.25">
      <c r="A64" s="5"/>
      <c r="B64" s="19">
        <f t="shared" si="0"/>
        <v>59</v>
      </c>
      <c r="C64" s="46" t="s">
        <v>296</v>
      </c>
      <c r="D64" s="47" t="s">
        <v>297</v>
      </c>
      <c r="E64" s="5"/>
    </row>
    <row r="65" spans="1:5" ht="22.5" customHeight="1" x14ac:dyDescent="0.25">
      <c r="A65" s="5"/>
      <c r="B65" s="19">
        <f t="shared" si="0"/>
        <v>60</v>
      </c>
      <c r="C65" s="46" t="s">
        <v>298</v>
      </c>
      <c r="D65" s="47" t="s">
        <v>299</v>
      </c>
      <c r="E65" s="5"/>
    </row>
    <row r="66" spans="1:5" ht="22.5" customHeight="1" x14ac:dyDescent="0.25">
      <c r="A66" s="5"/>
      <c r="B66" s="19">
        <f t="shared" si="0"/>
        <v>61</v>
      </c>
      <c r="C66" s="50" t="s">
        <v>300</v>
      </c>
      <c r="D66" s="51" t="s">
        <v>301</v>
      </c>
      <c r="E66" s="5"/>
    </row>
    <row r="67" spans="1:5" ht="22.5" customHeight="1" x14ac:dyDescent="0.25">
      <c r="A67" s="5"/>
      <c r="B67" s="19">
        <f t="shared" si="0"/>
        <v>62</v>
      </c>
      <c r="C67" s="50" t="s">
        <v>302</v>
      </c>
      <c r="D67" s="51" t="s">
        <v>303</v>
      </c>
      <c r="E67" s="5"/>
    </row>
    <row r="68" spans="1:5" ht="22.5" customHeight="1" x14ac:dyDescent="0.25">
      <c r="A68" s="5"/>
      <c r="B68" s="19">
        <f t="shared" si="0"/>
        <v>63</v>
      </c>
      <c r="C68" s="50" t="s">
        <v>304</v>
      </c>
      <c r="D68" s="51" t="s">
        <v>305</v>
      </c>
      <c r="E68" s="5"/>
    </row>
    <row r="69" spans="1:5" ht="22.5" customHeight="1" x14ac:dyDescent="0.25">
      <c r="A69" s="5"/>
      <c r="B69" s="19">
        <f t="shared" si="0"/>
        <v>64</v>
      </c>
      <c r="C69" s="50" t="s">
        <v>306</v>
      </c>
      <c r="D69" s="51" t="s">
        <v>307</v>
      </c>
      <c r="E69" s="5"/>
    </row>
    <row r="70" spans="1:5" ht="22.5" customHeight="1" x14ac:dyDescent="0.25">
      <c r="A70" s="5"/>
      <c r="B70" s="19">
        <f t="shared" si="0"/>
        <v>65</v>
      </c>
      <c r="C70" s="50" t="s">
        <v>308</v>
      </c>
      <c r="D70" s="51" t="s">
        <v>309</v>
      </c>
      <c r="E70" s="5"/>
    </row>
    <row r="71" spans="1:5" ht="22.5" customHeight="1" x14ac:dyDescent="0.25">
      <c r="A71" s="5"/>
      <c r="B71" s="19">
        <f t="shared" si="0"/>
        <v>66</v>
      </c>
      <c r="C71" s="50" t="s">
        <v>310</v>
      </c>
      <c r="D71" s="51" t="s">
        <v>311</v>
      </c>
      <c r="E71" s="5"/>
    </row>
    <row r="72" spans="1:5" ht="22.5" customHeight="1" x14ac:dyDescent="0.25">
      <c r="A72" s="5"/>
      <c r="B72" s="19">
        <f t="shared" ref="B72:B77" si="1">+B71+1</f>
        <v>67</v>
      </c>
      <c r="C72" s="50" t="s">
        <v>312</v>
      </c>
      <c r="D72" s="51" t="s">
        <v>313</v>
      </c>
      <c r="E72" s="5"/>
    </row>
    <row r="73" spans="1:5" ht="22.5" customHeight="1" x14ac:dyDescent="0.25">
      <c r="A73" s="5"/>
      <c r="B73" s="19">
        <f t="shared" si="1"/>
        <v>68</v>
      </c>
      <c r="C73" s="50" t="s">
        <v>314</v>
      </c>
      <c r="D73" s="51" t="s">
        <v>315</v>
      </c>
      <c r="E73" s="5"/>
    </row>
    <row r="74" spans="1:5" ht="22.5" customHeight="1" x14ac:dyDescent="0.25">
      <c r="A74" s="5"/>
      <c r="B74" s="19">
        <f t="shared" si="1"/>
        <v>69</v>
      </c>
      <c r="C74" s="50" t="s">
        <v>316</v>
      </c>
      <c r="D74" s="51" t="s">
        <v>317</v>
      </c>
      <c r="E74" s="5"/>
    </row>
    <row r="75" spans="1:5" ht="22.5" customHeight="1" x14ac:dyDescent="0.25">
      <c r="A75" s="5"/>
      <c r="B75" s="19">
        <f t="shared" si="1"/>
        <v>70</v>
      </c>
      <c r="C75" s="50" t="s">
        <v>318</v>
      </c>
      <c r="D75" s="51" t="s">
        <v>319</v>
      </c>
      <c r="E75" s="5"/>
    </row>
    <row r="76" spans="1:5" ht="22.5" customHeight="1" x14ac:dyDescent="0.25">
      <c r="A76" s="5"/>
      <c r="B76" s="19">
        <f t="shared" si="1"/>
        <v>71</v>
      </c>
      <c r="C76" s="50" t="s">
        <v>320</v>
      </c>
      <c r="D76" s="51" t="s">
        <v>321</v>
      </c>
      <c r="E76" s="5"/>
    </row>
    <row r="77" spans="1:5" ht="23.25" customHeight="1" x14ac:dyDescent="0.25">
      <c r="A77" s="5"/>
      <c r="B77" s="19">
        <f t="shared" si="1"/>
        <v>72</v>
      </c>
      <c r="C77" s="50" t="s">
        <v>322</v>
      </c>
      <c r="D77" s="51" t="s">
        <v>323</v>
      </c>
      <c r="E77" s="5"/>
    </row>
    <row r="78" spans="1:5" ht="23.25" customHeight="1" x14ac:dyDescent="0.25">
      <c r="A78" s="5"/>
      <c r="B78" s="19">
        <f>+B77+1</f>
        <v>73</v>
      </c>
      <c r="C78" s="50" t="s">
        <v>324</v>
      </c>
      <c r="D78" s="51" t="s">
        <v>325</v>
      </c>
      <c r="E78" s="5"/>
    </row>
    <row r="79" spans="1:5" ht="23.25" customHeight="1" x14ac:dyDescent="0.25">
      <c r="A79" s="5"/>
      <c r="B79" s="25">
        <f>+B78+1</f>
        <v>74</v>
      </c>
      <c r="C79" s="52" t="s">
        <v>326</v>
      </c>
      <c r="D79" s="53" t="s">
        <v>327</v>
      </c>
      <c r="E79" s="5"/>
    </row>
    <row r="80" spans="1:5" x14ac:dyDescent="0.25">
      <c r="A80" s="5"/>
      <c r="B80" s="5"/>
      <c r="C80" s="5"/>
      <c r="D80" s="5"/>
      <c r="E80" s="5"/>
    </row>
    <row r="81" spans="1:5" ht="23.25" customHeight="1" x14ac:dyDescent="0.25">
      <c r="A81" s="5"/>
      <c r="B81" s="29" t="s">
        <v>172</v>
      </c>
      <c r="C81" s="5"/>
      <c r="D81" s="5"/>
    </row>
    <row r="82" spans="1:5" x14ac:dyDescent="0.25">
      <c r="A82" s="54"/>
      <c r="B82" s="29" t="s">
        <v>328</v>
      </c>
      <c r="C82" s="55"/>
      <c r="D82" s="5"/>
      <c r="E82" s="5"/>
    </row>
    <row r="83" spans="1:5" x14ac:dyDescent="0.25">
      <c r="A83" s="54"/>
      <c r="B83" s="29" t="s">
        <v>330</v>
      </c>
      <c r="C83" s="29"/>
      <c r="D83" s="5"/>
      <c r="E83" s="5"/>
    </row>
    <row r="84" spans="1:5" x14ac:dyDescent="0.25">
      <c r="A84" s="54"/>
      <c r="B84" s="29" t="s">
        <v>331</v>
      </c>
      <c r="C84" s="56"/>
      <c r="D84" s="36"/>
      <c r="E84" s="5"/>
    </row>
    <row r="85" spans="1:5" ht="14.25" customHeight="1" x14ac:dyDescent="0.25">
      <c r="A85" s="5"/>
      <c r="B85" s="5"/>
      <c r="C85" s="56"/>
      <c r="D85" s="36"/>
      <c r="E85" s="5"/>
    </row>
  </sheetData>
  <mergeCells count="1">
    <mergeCell ref="B3:D3"/>
  </mergeCells>
  <pageMargins left="0.78740157480314965" right="0.59055118110236227" top="0.78740157480314965" bottom="0.59055118110236227" header="0.31496062992125984" footer="0.31496062992125984"/>
  <pageSetup paperSize="9" scale="65" orientation="portrait" r:id="rId1"/>
  <rowBreaks count="1" manualBreakCount="1">
    <brk id="50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view="pageBreakPreview" zoomScaleNormal="90" zoomScaleSheetLayoutView="100" workbookViewId="0">
      <selection activeCell="S14" sqref="S14"/>
    </sheetView>
  </sheetViews>
  <sheetFormatPr baseColWidth="10" defaultRowHeight="15" x14ac:dyDescent="0.25"/>
  <cols>
    <col min="1" max="1" width="2.28515625" customWidth="1"/>
    <col min="2" max="2" width="5.140625" customWidth="1"/>
    <col min="3" max="3" width="55" customWidth="1"/>
    <col min="4" max="7" width="11" customWidth="1"/>
    <col min="8" max="14" width="10.5703125" customWidth="1"/>
    <col min="15" max="15" width="14.140625" bestFit="1" customWidth="1"/>
    <col min="16" max="16" width="7.85546875" customWidth="1"/>
  </cols>
  <sheetData>
    <row r="1" spans="1:16" ht="18" x14ac:dyDescent="0.25">
      <c r="A1" s="984" t="s">
        <v>1108</v>
      </c>
      <c r="B1" s="889"/>
      <c r="C1" s="890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60"/>
    </row>
    <row r="2" spans="1:16" ht="7.5" customHeight="1" x14ac:dyDescent="0.25">
      <c r="A2" s="60"/>
      <c r="B2" s="892"/>
      <c r="C2" s="890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60"/>
    </row>
    <row r="3" spans="1:16" ht="15.75" x14ac:dyDescent="0.25">
      <c r="A3" s="60"/>
      <c r="B3" s="985" t="s">
        <v>1109</v>
      </c>
      <c r="C3" s="890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  <c r="P3" s="60"/>
    </row>
    <row r="4" spans="1:16" ht="12.75" customHeight="1" thickBot="1" x14ac:dyDescent="0.3">
      <c r="A4" s="60"/>
      <c r="B4" s="894"/>
      <c r="C4" s="890"/>
      <c r="D4" s="801"/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60"/>
    </row>
    <row r="5" spans="1:16" ht="16.5" customHeight="1" x14ac:dyDescent="0.25">
      <c r="A5" s="60"/>
      <c r="B5" s="1857" t="s">
        <v>717</v>
      </c>
      <c r="C5" s="2107" t="s">
        <v>9</v>
      </c>
      <c r="D5" s="2109" t="s">
        <v>1056</v>
      </c>
      <c r="E5" s="2110"/>
      <c r="F5" s="2110"/>
      <c r="G5" s="1866"/>
      <c r="H5" s="2068" t="s">
        <v>1058</v>
      </c>
      <c r="I5" s="2070"/>
      <c r="J5" s="2111"/>
      <c r="K5" s="2112" t="s">
        <v>789</v>
      </c>
      <c r="L5" s="2112"/>
      <c r="M5" s="2112"/>
      <c r="N5" s="1971"/>
      <c r="O5" s="2105" t="s">
        <v>1095</v>
      </c>
      <c r="P5" s="60"/>
    </row>
    <row r="6" spans="1:16" ht="16.5" customHeight="1" thickBot="1" x14ac:dyDescent="0.3">
      <c r="A6" s="60"/>
      <c r="B6" s="1858"/>
      <c r="C6" s="2108"/>
      <c r="D6" s="895" t="s">
        <v>1046</v>
      </c>
      <c r="E6" s="896" t="s">
        <v>1047</v>
      </c>
      <c r="F6" s="896" t="s">
        <v>348</v>
      </c>
      <c r="G6" s="986" t="s">
        <v>1048</v>
      </c>
      <c r="H6" s="895" t="s">
        <v>1046</v>
      </c>
      <c r="I6" s="896" t="s">
        <v>1047</v>
      </c>
      <c r="J6" s="236" t="s">
        <v>1048</v>
      </c>
      <c r="K6" s="987" t="s">
        <v>1046</v>
      </c>
      <c r="L6" s="896" t="s">
        <v>1047</v>
      </c>
      <c r="M6" s="234" t="s">
        <v>348</v>
      </c>
      <c r="N6" s="236" t="s">
        <v>1048</v>
      </c>
      <c r="O6" s="2106"/>
      <c r="P6" s="988"/>
    </row>
    <row r="7" spans="1:16" ht="19.5" customHeight="1" x14ac:dyDescent="0.25">
      <c r="A7" s="60"/>
      <c r="B7" s="989">
        <v>1</v>
      </c>
      <c r="C7" s="990" t="s">
        <v>12</v>
      </c>
      <c r="D7" s="991" t="s">
        <v>902</v>
      </c>
      <c r="E7" s="992">
        <v>89.577399999999983</v>
      </c>
      <c r="F7" s="992" t="s">
        <v>902</v>
      </c>
      <c r="G7" s="993" t="s">
        <v>902</v>
      </c>
      <c r="H7" s="991" t="s">
        <v>902</v>
      </c>
      <c r="I7" s="992" t="s">
        <v>902</v>
      </c>
      <c r="J7" s="993" t="s">
        <v>902</v>
      </c>
      <c r="K7" s="994" t="s">
        <v>902</v>
      </c>
      <c r="L7" s="995">
        <v>89.577399999999983</v>
      </c>
      <c r="M7" s="995" t="s">
        <v>902</v>
      </c>
      <c r="N7" s="996" t="s">
        <v>902</v>
      </c>
      <c r="O7" s="997">
        <v>89.577399999999983</v>
      </c>
      <c r="P7" s="988"/>
    </row>
    <row r="8" spans="1:16" ht="19.5" customHeight="1" x14ac:dyDescent="0.25">
      <c r="A8" s="60"/>
      <c r="B8" s="998">
        <v>2</v>
      </c>
      <c r="C8" s="999" t="s">
        <v>14</v>
      </c>
      <c r="D8" s="1000" t="s">
        <v>902</v>
      </c>
      <c r="E8" s="1001">
        <v>4.2346599999999999</v>
      </c>
      <c r="F8" s="1001" t="s">
        <v>902</v>
      </c>
      <c r="G8" s="1002" t="s">
        <v>902</v>
      </c>
      <c r="H8" s="1000" t="s">
        <v>902</v>
      </c>
      <c r="I8" s="1001" t="s">
        <v>902</v>
      </c>
      <c r="J8" s="1002" t="s">
        <v>902</v>
      </c>
      <c r="K8" s="1003" t="s">
        <v>902</v>
      </c>
      <c r="L8" s="1004">
        <v>4.2346599999999999</v>
      </c>
      <c r="M8" s="1004" t="s">
        <v>902</v>
      </c>
      <c r="N8" s="1005" t="s">
        <v>902</v>
      </c>
      <c r="O8" s="1006">
        <v>4.2346599999999999</v>
      </c>
      <c r="P8" s="988"/>
    </row>
    <row r="9" spans="1:16" ht="19.5" customHeight="1" x14ac:dyDescent="0.25">
      <c r="A9" s="60"/>
      <c r="B9" s="998">
        <v>3</v>
      </c>
      <c r="C9" s="999" t="s">
        <v>16</v>
      </c>
      <c r="D9" s="1000">
        <v>13.865803805000001</v>
      </c>
      <c r="E9" s="1001" t="s">
        <v>902</v>
      </c>
      <c r="F9" s="1001" t="s">
        <v>902</v>
      </c>
      <c r="G9" s="1002" t="s">
        <v>902</v>
      </c>
      <c r="H9" s="1000" t="s">
        <v>902</v>
      </c>
      <c r="I9" s="1001" t="s">
        <v>902</v>
      </c>
      <c r="J9" s="1002" t="s">
        <v>902</v>
      </c>
      <c r="K9" s="1003">
        <v>13.865803805000001</v>
      </c>
      <c r="L9" s="1004" t="s">
        <v>902</v>
      </c>
      <c r="M9" s="1004" t="s">
        <v>902</v>
      </c>
      <c r="N9" s="1005" t="s">
        <v>902</v>
      </c>
      <c r="O9" s="1006">
        <v>13.865803805000001</v>
      </c>
      <c r="P9" s="988"/>
    </row>
    <row r="10" spans="1:16" ht="19.5" customHeight="1" x14ac:dyDescent="0.25">
      <c r="A10" s="60"/>
      <c r="B10" s="998">
        <v>4</v>
      </c>
      <c r="C10" s="999" t="s">
        <v>18</v>
      </c>
      <c r="D10" s="1000">
        <v>9.2453729999999972</v>
      </c>
      <c r="E10" s="1001" t="s">
        <v>902</v>
      </c>
      <c r="F10" s="1001" t="s">
        <v>902</v>
      </c>
      <c r="G10" s="1002" t="s">
        <v>902</v>
      </c>
      <c r="H10" s="1000" t="s">
        <v>902</v>
      </c>
      <c r="I10" s="1001" t="s">
        <v>902</v>
      </c>
      <c r="J10" s="1002" t="s">
        <v>902</v>
      </c>
      <c r="K10" s="1003">
        <v>9.2453729999999972</v>
      </c>
      <c r="L10" s="1004" t="s">
        <v>902</v>
      </c>
      <c r="M10" s="1004" t="s">
        <v>902</v>
      </c>
      <c r="N10" s="1005" t="s">
        <v>902</v>
      </c>
      <c r="O10" s="1006">
        <v>9.2453729999999972</v>
      </c>
      <c r="P10" s="988"/>
    </row>
    <row r="11" spans="1:16" ht="19.5" customHeight="1" x14ac:dyDescent="0.25">
      <c r="A11" s="60"/>
      <c r="B11" s="998">
        <v>5</v>
      </c>
      <c r="C11" s="999" t="s">
        <v>20</v>
      </c>
      <c r="D11" s="1000" t="s">
        <v>902</v>
      </c>
      <c r="E11" s="1001">
        <v>68.576661999999999</v>
      </c>
      <c r="F11" s="1001" t="s">
        <v>902</v>
      </c>
      <c r="G11" s="1002" t="s">
        <v>902</v>
      </c>
      <c r="H11" s="1000" t="s">
        <v>902</v>
      </c>
      <c r="I11" s="1001" t="s">
        <v>902</v>
      </c>
      <c r="J11" s="1002" t="s">
        <v>902</v>
      </c>
      <c r="K11" s="1003" t="s">
        <v>902</v>
      </c>
      <c r="L11" s="1004">
        <v>68.576661999999999</v>
      </c>
      <c r="M11" s="1004" t="s">
        <v>902</v>
      </c>
      <c r="N11" s="1005" t="s">
        <v>902</v>
      </c>
      <c r="O11" s="1006">
        <v>68.576661999999999</v>
      </c>
      <c r="P11" s="988"/>
    </row>
    <row r="12" spans="1:16" ht="19.5" customHeight="1" x14ac:dyDescent="0.25">
      <c r="A12" s="60"/>
      <c r="B12" s="998">
        <v>6</v>
      </c>
      <c r="C12" s="999" t="s">
        <v>22</v>
      </c>
      <c r="D12" s="1000">
        <v>125.71194499999999</v>
      </c>
      <c r="E12" s="1001" t="s">
        <v>902</v>
      </c>
      <c r="F12" s="1001" t="s">
        <v>902</v>
      </c>
      <c r="G12" s="1002" t="s">
        <v>902</v>
      </c>
      <c r="H12" s="1000" t="s">
        <v>902</v>
      </c>
      <c r="I12" s="1001" t="s">
        <v>902</v>
      </c>
      <c r="J12" s="1002" t="s">
        <v>902</v>
      </c>
      <c r="K12" s="1003">
        <v>125.71194499999999</v>
      </c>
      <c r="L12" s="1004" t="s">
        <v>902</v>
      </c>
      <c r="M12" s="1004" t="s">
        <v>902</v>
      </c>
      <c r="N12" s="1005" t="s">
        <v>902</v>
      </c>
      <c r="O12" s="1006">
        <v>125.71194499999999</v>
      </c>
      <c r="P12" s="988"/>
    </row>
    <row r="13" spans="1:16" ht="19.5" customHeight="1" x14ac:dyDescent="0.25">
      <c r="A13" s="60"/>
      <c r="B13" s="998">
        <v>7</v>
      </c>
      <c r="C13" s="999" t="s">
        <v>24</v>
      </c>
      <c r="D13" s="1000" t="s">
        <v>902</v>
      </c>
      <c r="E13" s="1001" t="s">
        <v>902</v>
      </c>
      <c r="F13" s="1001" t="s">
        <v>902</v>
      </c>
      <c r="G13" s="1002" t="s">
        <v>902</v>
      </c>
      <c r="H13" s="1000">
        <v>29.850898000000008</v>
      </c>
      <c r="I13" s="1001" t="s">
        <v>902</v>
      </c>
      <c r="J13" s="1002" t="s">
        <v>902</v>
      </c>
      <c r="K13" s="1003">
        <v>29.850898000000008</v>
      </c>
      <c r="L13" s="1004" t="s">
        <v>902</v>
      </c>
      <c r="M13" s="1004" t="s">
        <v>902</v>
      </c>
      <c r="N13" s="1005" t="s">
        <v>902</v>
      </c>
      <c r="O13" s="1006">
        <v>29.850898000000008</v>
      </c>
      <c r="P13" s="988"/>
    </row>
    <row r="14" spans="1:16" ht="19.5" customHeight="1" x14ac:dyDescent="0.25">
      <c r="A14" s="60"/>
      <c r="B14" s="998">
        <v>8</v>
      </c>
      <c r="C14" s="999" t="s">
        <v>26</v>
      </c>
      <c r="D14" s="1000">
        <v>13.383783999999999</v>
      </c>
      <c r="E14" s="1001" t="s">
        <v>902</v>
      </c>
      <c r="F14" s="1001" t="s">
        <v>902</v>
      </c>
      <c r="G14" s="1002" t="s">
        <v>902</v>
      </c>
      <c r="H14" s="1000" t="s">
        <v>902</v>
      </c>
      <c r="I14" s="1001" t="s">
        <v>902</v>
      </c>
      <c r="J14" s="1002" t="s">
        <v>902</v>
      </c>
      <c r="K14" s="1003">
        <v>13.383783999999999</v>
      </c>
      <c r="L14" s="1004" t="s">
        <v>902</v>
      </c>
      <c r="M14" s="1004" t="s">
        <v>902</v>
      </c>
      <c r="N14" s="1005" t="s">
        <v>902</v>
      </c>
      <c r="O14" s="1006">
        <v>13.383783999999999</v>
      </c>
      <c r="P14" s="988"/>
    </row>
    <row r="15" spans="1:16" ht="19.5" customHeight="1" x14ac:dyDescent="0.25">
      <c r="A15" s="60"/>
      <c r="B15" s="998">
        <v>9</v>
      </c>
      <c r="C15" s="999" t="s">
        <v>28</v>
      </c>
      <c r="D15" s="1000">
        <v>1248.2760469999998</v>
      </c>
      <c r="E15" s="1001" t="s">
        <v>902</v>
      </c>
      <c r="F15" s="1001" t="s">
        <v>902</v>
      </c>
      <c r="G15" s="1002" t="s">
        <v>902</v>
      </c>
      <c r="H15" s="1000" t="s">
        <v>902</v>
      </c>
      <c r="I15" s="1001" t="s">
        <v>902</v>
      </c>
      <c r="J15" s="1002" t="s">
        <v>902</v>
      </c>
      <c r="K15" s="1003">
        <v>1248.2760469999998</v>
      </c>
      <c r="L15" s="1004" t="s">
        <v>902</v>
      </c>
      <c r="M15" s="1004" t="s">
        <v>902</v>
      </c>
      <c r="N15" s="1005" t="s">
        <v>902</v>
      </c>
      <c r="O15" s="1006">
        <v>1248.2760469999998</v>
      </c>
      <c r="P15" s="988"/>
    </row>
    <row r="16" spans="1:16" ht="19.5" customHeight="1" x14ac:dyDescent="0.25">
      <c r="A16" s="60"/>
      <c r="B16" s="998">
        <v>10</v>
      </c>
      <c r="C16" s="999" t="s">
        <v>30</v>
      </c>
      <c r="D16" s="1000" t="s">
        <v>902</v>
      </c>
      <c r="E16" s="1001" t="s">
        <v>902</v>
      </c>
      <c r="F16" s="1001" t="s">
        <v>902</v>
      </c>
      <c r="G16" s="1002" t="s">
        <v>902</v>
      </c>
      <c r="H16" s="1000">
        <v>0.70281799999999994</v>
      </c>
      <c r="I16" s="1001" t="s">
        <v>902</v>
      </c>
      <c r="J16" s="1002" t="s">
        <v>902</v>
      </c>
      <c r="K16" s="1003">
        <v>0.70281799999999994</v>
      </c>
      <c r="L16" s="1004" t="s">
        <v>902</v>
      </c>
      <c r="M16" s="1004" t="s">
        <v>902</v>
      </c>
      <c r="N16" s="1005" t="s">
        <v>902</v>
      </c>
      <c r="O16" s="1006">
        <v>0.70281799999999994</v>
      </c>
      <c r="P16" s="988"/>
    </row>
    <row r="17" spans="1:16" ht="19.5" customHeight="1" x14ac:dyDescent="0.25">
      <c r="A17" s="60"/>
      <c r="B17" s="998">
        <v>11</v>
      </c>
      <c r="C17" s="999" t="s">
        <v>32</v>
      </c>
      <c r="D17" s="1000">
        <v>1126.3693940000001</v>
      </c>
      <c r="E17" s="1001" t="s">
        <v>902</v>
      </c>
      <c r="F17" s="1001" t="s">
        <v>902</v>
      </c>
      <c r="G17" s="1002" t="s">
        <v>902</v>
      </c>
      <c r="H17" s="1000" t="s">
        <v>902</v>
      </c>
      <c r="I17" s="1001" t="s">
        <v>902</v>
      </c>
      <c r="J17" s="1002" t="s">
        <v>902</v>
      </c>
      <c r="K17" s="1003">
        <v>1126.3693940000001</v>
      </c>
      <c r="L17" s="1004" t="s">
        <v>902</v>
      </c>
      <c r="M17" s="1004" t="s">
        <v>902</v>
      </c>
      <c r="N17" s="1005" t="s">
        <v>902</v>
      </c>
      <c r="O17" s="1006">
        <v>1126.3693940000001</v>
      </c>
      <c r="P17" s="988"/>
    </row>
    <row r="18" spans="1:16" ht="19.5" customHeight="1" x14ac:dyDescent="0.25">
      <c r="A18" s="60"/>
      <c r="B18" s="998">
        <v>12</v>
      </c>
      <c r="C18" s="999" t="s">
        <v>34</v>
      </c>
      <c r="D18" s="1000" t="s">
        <v>902</v>
      </c>
      <c r="E18" s="1001" t="s">
        <v>902</v>
      </c>
      <c r="F18" s="1001" t="s">
        <v>902</v>
      </c>
      <c r="G18" s="1002" t="s">
        <v>902</v>
      </c>
      <c r="H18" s="1000">
        <v>1.5436079999999999</v>
      </c>
      <c r="I18" s="1001" t="s">
        <v>902</v>
      </c>
      <c r="J18" s="1002" t="s">
        <v>902</v>
      </c>
      <c r="K18" s="1003">
        <v>1.5436079999999999</v>
      </c>
      <c r="L18" s="1004" t="s">
        <v>902</v>
      </c>
      <c r="M18" s="1004" t="s">
        <v>902</v>
      </c>
      <c r="N18" s="1005" t="s">
        <v>902</v>
      </c>
      <c r="O18" s="1006">
        <v>1.5436079999999999</v>
      </c>
      <c r="P18" s="988"/>
    </row>
    <row r="19" spans="1:16" ht="19.5" customHeight="1" x14ac:dyDescent="0.25">
      <c r="A19" s="60"/>
      <c r="B19" s="998">
        <v>13</v>
      </c>
      <c r="C19" s="999" t="s">
        <v>36</v>
      </c>
      <c r="D19" s="1000">
        <v>8.4908329999999985</v>
      </c>
      <c r="E19" s="1001" t="s">
        <v>902</v>
      </c>
      <c r="F19" s="1001" t="s">
        <v>902</v>
      </c>
      <c r="G19" s="1002" t="s">
        <v>902</v>
      </c>
      <c r="H19" s="1000" t="s">
        <v>902</v>
      </c>
      <c r="I19" s="1001" t="s">
        <v>902</v>
      </c>
      <c r="J19" s="1002" t="s">
        <v>902</v>
      </c>
      <c r="K19" s="1003">
        <v>8.4908329999999985</v>
      </c>
      <c r="L19" s="1004" t="s">
        <v>902</v>
      </c>
      <c r="M19" s="1004" t="s">
        <v>902</v>
      </c>
      <c r="N19" s="1005" t="s">
        <v>902</v>
      </c>
      <c r="O19" s="1006">
        <v>8.4908329999999985</v>
      </c>
      <c r="P19" s="988"/>
    </row>
    <row r="20" spans="1:16" ht="19.5" customHeight="1" x14ac:dyDescent="0.25">
      <c r="A20" s="60"/>
      <c r="B20" s="998">
        <v>14</v>
      </c>
      <c r="C20" s="999" t="s">
        <v>38</v>
      </c>
      <c r="D20" s="1000">
        <v>4.3468410000000004</v>
      </c>
      <c r="E20" s="1001" t="s">
        <v>902</v>
      </c>
      <c r="F20" s="1001" t="s">
        <v>902</v>
      </c>
      <c r="G20" s="1002" t="s">
        <v>902</v>
      </c>
      <c r="H20" s="1000" t="s">
        <v>902</v>
      </c>
      <c r="I20" s="1001" t="s">
        <v>902</v>
      </c>
      <c r="J20" s="1002" t="s">
        <v>902</v>
      </c>
      <c r="K20" s="1003">
        <v>4.3468410000000004</v>
      </c>
      <c r="L20" s="1004" t="s">
        <v>902</v>
      </c>
      <c r="M20" s="1004" t="s">
        <v>902</v>
      </c>
      <c r="N20" s="1005" t="s">
        <v>902</v>
      </c>
      <c r="O20" s="1006">
        <v>4.3468410000000004</v>
      </c>
      <c r="P20" s="988"/>
    </row>
    <row r="21" spans="1:16" ht="19.5" customHeight="1" x14ac:dyDescent="0.25">
      <c r="A21" s="60"/>
      <c r="B21" s="998">
        <v>15</v>
      </c>
      <c r="C21" s="999" t="s">
        <v>40</v>
      </c>
      <c r="D21" s="1000">
        <v>2.4732319999999999</v>
      </c>
      <c r="E21" s="1001" t="s">
        <v>902</v>
      </c>
      <c r="F21" s="1001" t="s">
        <v>902</v>
      </c>
      <c r="G21" s="1002" t="s">
        <v>902</v>
      </c>
      <c r="H21" s="1000" t="s">
        <v>902</v>
      </c>
      <c r="I21" s="1001" t="s">
        <v>902</v>
      </c>
      <c r="J21" s="1002" t="s">
        <v>902</v>
      </c>
      <c r="K21" s="1003">
        <v>2.4732319999999999</v>
      </c>
      <c r="L21" s="1004" t="s">
        <v>902</v>
      </c>
      <c r="M21" s="1004" t="s">
        <v>902</v>
      </c>
      <c r="N21" s="1005" t="s">
        <v>902</v>
      </c>
      <c r="O21" s="1006">
        <v>2.4732319999999999</v>
      </c>
      <c r="P21" s="988"/>
    </row>
    <row r="22" spans="1:16" ht="19.5" customHeight="1" x14ac:dyDescent="0.25">
      <c r="A22" s="60"/>
      <c r="B22" s="998">
        <v>16</v>
      </c>
      <c r="C22" s="999" t="s">
        <v>42</v>
      </c>
      <c r="D22" s="1000">
        <v>25.131359000000003</v>
      </c>
      <c r="E22" s="1001" t="s">
        <v>902</v>
      </c>
      <c r="F22" s="1001" t="s">
        <v>902</v>
      </c>
      <c r="G22" s="1002" t="s">
        <v>902</v>
      </c>
      <c r="H22" s="1000" t="s">
        <v>902</v>
      </c>
      <c r="I22" s="1001" t="s">
        <v>902</v>
      </c>
      <c r="J22" s="1002" t="s">
        <v>902</v>
      </c>
      <c r="K22" s="1003">
        <v>25.131359000000003</v>
      </c>
      <c r="L22" s="1004" t="s">
        <v>902</v>
      </c>
      <c r="M22" s="1004" t="s">
        <v>902</v>
      </c>
      <c r="N22" s="1005" t="s">
        <v>902</v>
      </c>
      <c r="O22" s="1006">
        <v>25.131359000000003</v>
      </c>
      <c r="P22" s="988"/>
    </row>
    <row r="23" spans="1:16" ht="19.5" customHeight="1" x14ac:dyDescent="0.25">
      <c r="A23" s="60"/>
      <c r="B23" s="998">
        <v>17</v>
      </c>
      <c r="C23" s="999" t="s">
        <v>44</v>
      </c>
      <c r="D23" s="1000">
        <v>1.5626940000000002</v>
      </c>
      <c r="E23" s="1001">
        <v>158.41006999999999</v>
      </c>
      <c r="F23" s="1001" t="s">
        <v>902</v>
      </c>
      <c r="G23" s="1002" t="s">
        <v>902</v>
      </c>
      <c r="H23" s="1000" t="s">
        <v>902</v>
      </c>
      <c r="I23" s="1001" t="s">
        <v>902</v>
      </c>
      <c r="J23" s="1002" t="s">
        <v>902</v>
      </c>
      <c r="K23" s="1003">
        <v>1.5626940000000002</v>
      </c>
      <c r="L23" s="1004">
        <v>158.41006999999999</v>
      </c>
      <c r="M23" s="1004" t="s">
        <v>902</v>
      </c>
      <c r="N23" s="1005" t="s">
        <v>902</v>
      </c>
      <c r="O23" s="1006">
        <v>159.97276399999998</v>
      </c>
      <c r="P23" s="988"/>
    </row>
    <row r="24" spans="1:16" ht="19.5" customHeight="1" x14ac:dyDescent="0.25">
      <c r="A24" s="60"/>
      <c r="B24" s="998">
        <v>18</v>
      </c>
      <c r="C24" s="999" t="s">
        <v>46</v>
      </c>
      <c r="D24" s="1000">
        <v>104.95429400000002</v>
      </c>
      <c r="E24" s="1001">
        <v>1.3362990000000003</v>
      </c>
      <c r="F24" s="1001" t="s">
        <v>902</v>
      </c>
      <c r="G24" s="1002" t="s">
        <v>902</v>
      </c>
      <c r="H24" s="1000">
        <v>30.383640000000003</v>
      </c>
      <c r="I24" s="1001">
        <v>69.805968999999962</v>
      </c>
      <c r="J24" s="1002" t="s">
        <v>902</v>
      </c>
      <c r="K24" s="1003">
        <v>135.33793400000002</v>
      </c>
      <c r="L24" s="1004">
        <v>71.142267999999959</v>
      </c>
      <c r="M24" s="1004" t="s">
        <v>902</v>
      </c>
      <c r="N24" s="1005" t="s">
        <v>902</v>
      </c>
      <c r="O24" s="1006">
        <v>206.48020199999996</v>
      </c>
      <c r="P24" s="988"/>
    </row>
    <row r="25" spans="1:16" ht="19.5" customHeight="1" x14ac:dyDescent="0.25">
      <c r="A25" s="60"/>
      <c r="B25" s="998">
        <v>19</v>
      </c>
      <c r="C25" s="999" t="s">
        <v>48</v>
      </c>
      <c r="D25" s="1000">
        <v>20.793075999999996</v>
      </c>
      <c r="E25" s="1001" t="s">
        <v>902</v>
      </c>
      <c r="F25" s="1001" t="s">
        <v>902</v>
      </c>
      <c r="G25" s="1002" t="s">
        <v>902</v>
      </c>
      <c r="H25" s="1000" t="s">
        <v>902</v>
      </c>
      <c r="I25" s="1001" t="s">
        <v>902</v>
      </c>
      <c r="J25" s="1002" t="s">
        <v>902</v>
      </c>
      <c r="K25" s="1003">
        <v>20.793075999999996</v>
      </c>
      <c r="L25" s="1004" t="s">
        <v>902</v>
      </c>
      <c r="M25" s="1004" t="s">
        <v>902</v>
      </c>
      <c r="N25" s="1005" t="s">
        <v>902</v>
      </c>
      <c r="O25" s="1006">
        <v>20.793075999999996</v>
      </c>
      <c r="P25" s="988"/>
    </row>
    <row r="26" spans="1:16" ht="19.5" customHeight="1" x14ac:dyDescent="0.25">
      <c r="A26" s="60"/>
      <c r="B26" s="998">
        <v>20</v>
      </c>
      <c r="C26" s="999" t="s">
        <v>50</v>
      </c>
      <c r="D26" s="1000">
        <v>62.581759999999974</v>
      </c>
      <c r="E26" s="1001">
        <v>0.15012499999999998</v>
      </c>
      <c r="F26" s="1001" t="s">
        <v>902</v>
      </c>
      <c r="G26" s="1002" t="s">
        <v>902</v>
      </c>
      <c r="H26" s="1000" t="s">
        <v>902</v>
      </c>
      <c r="I26" s="1001" t="s">
        <v>902</v>
      </c>
      <c r="J26" s="1002" t="s">
        <v>902</v>
      </c>
      <c r="K26" s="1003">
        <v>62.581759999999974</v>
      </c>
      <c r="L26" s="1004">
        <v>0.15012499999999998</v>
      </c>
      <c r="M26" s="1004" t="s">
        <v>902</v>
      </c>
      <c r="N26" s="1005" t="s">
        <v>902</v>
      </c>
      <c r="O26" s="1006">
        <v>62.731884999999977</v>
      </c>
      <c r="P26" s="988"/>
    </row>
    <row r="27" spans="1:16" ht="19.5" customHeight="1" x14ac:dyDescent="0.25">
      <c r="A27" s="60"/>
      <c r="B27" s="998">
        <v>21</v>
      </c>
      <c r="C27" s="999" t="s">
        <v>52</v>
      </c>
      <c r="D27" s="1000" t="s">
        <v>902</v>
      </c>
      <c r="E27" s="1001" t="s">
        <v>902</v>
      </c>
      <c r="F27" s="1001" t="s">
        <v>902</v>
      </c>
      <c r="G27" s="1002" t="s">
        <v>902</v>
      </c>
      <c r="H27" s="1000">
        <v>5.2066869999999996</v>
      </c>
      <c r="I27" s="1001">
        <v>2.1061990000000002</v>
      </c>
      <c r="J27" s="1002" t="s">
        <v>902</v>
      </c>
      <c r="K27" s="1003">
        <v>5.2066869999999996</v>
      </c>
      <c r="L27" s="1004">
        <v>2.1061990000000002</v>
      </c>
      <c r="M27" s="1004" t="s">
        <v>902</v>
      </c>
      <c r="N27" s="1005" t="s">
        <v>902</v>
      </c>
      <c r="O27" s="1006">
        <v>7.3128859999999998</v>
      </c>
      <c r="P27" s="988"/>
    </row>
    <row r="28" spans="1:16" ht="19.5" customHeight="1" x14ac:dyDescent="0.25">
      <c r="A28" s="60"/>
      <c r="B28" s="998">
        <v>22</v>
      </c>
      <c r="C28" s="999" t="s">
        <v>54</v>
      </c>
      <c r="D28" s="1000">
        <v>6.5083375000000001E-3</v>
      </c>
      <c r="E28" s="1001" t="s">
        <v>902</v>
      </c>
      <c r="F28" s="1001" t="s">
        <v>902</v>
      </c>
      <c r="G28" s="1002" t="s">
        <v>902</v>
      </c>
      <c r="H28" s="1000" t="s">
        <v>902</v>
      </c>
      <c r="I28" s="1001" t="s">
        <v>902</v>
      </c>
      <c r="J28" s="1002" t="s">
        <v>902</v>
      </c>
      <c r="K28" s="1003">
        <v>6.5083375000000001E-3</v>
      </c>
      <c r="L28" s="1004" t="s">
        <v>902</v>
      </c>
      <c r="M28" s="1004" t="s">
        <v>902</v>
      </c>
      <c r="N28" s="1005" t="s">
        <v>902</v>
      </c>
      <c r="O28" s="1006">
        <v>6.5083375000000001E-3</v>
      </c>
      <c r="P28" s="988"/>
    </row>
    <row r="29" spans="1:16" ht="19.5" customHeight="1" x14ac:dyDescent="0.25">
      <c r="A29" s="60"/>
      <c r="B29" s="998">
        <v>23</v>
      </c>
      <c r="C29" s="999" t="s">
        <v>56</v>
      </c>
      <c r="D29" s="1000">
        <v>83.868258000000026</v>
      </c>
      <c r="E29" s="1001">
        <v>1.2687980000000003</v>
      </c>
      <c r="F29" s="1001" t="s">
        <v>902</v>
      </c>
      <c r="G29" s="1002" t="s">
        <v>902</v>
      </c>
      <c r="H29" s="1000" t="s">
        <v>902</v>
      </c>
      <c r="I29" s="1001" t="s">
        <v>902</v>
      </c>
      <c r="J29" s="1002" t="s">
        <v>902</v>
      </c>
      <c r="K29" s="1003">
        <v>83.868258000000026</v>
      </c>
      <c r="L29" s="1004">
        <v>1.2687980000000003</v>
      </c>
      <c r="M29" s="1004" t="s">
        <v>902</v>
      </c>
      <c r="N29" s="1005" t="s">
        <v>902</v>
      </c>
      <c r="O29" s="1006">
        <v>85.13705600000003</v>
      </c>
      <c r="P29" s="988"/>
    </row>
    <row r="30" spans="1:16" ht="19.5" customHeight="1" x14ac:dyDescent="0.25">
      <c r="A30" s="60"/>
      <c r="B30" s="998">
        <v>24</v>
      </c>
      <c r="C30" s="999" t="s">
        <v>58</v>
      </c>
      <c r="D30" s="1000">
        <v>13.739885999999998</v>
      </c>
      <c r="E30" s="1001">
        <v>238.63477500000005</v>
      </c>
      <c r="F30" s="1001" t="s">
        <v>902</v>
      </c>
      <c r="G30" s="1002" t="s">
        <v>902</v>
      </c>
      <c r="H30" s="1000" t="s">
        <v>902</v>
      </c>
      <c r="I30" s="1001" t="s">
        <v>902</v>
      </c>
      <c r="J30" s="1002" t="s">
        <v>902</v>
      </c>
      <c r="K30" s="1003">
        <v>13.739885999999998</v>
      </c>
      <c r="L30" s="1004">
        <v>238.63477500000005</v>
      </c>
      <c r="M30" s="1004" t="s">
        <v>902</v>
      </c>
      <c r="N30" s="1005" t="s">
        <v>902</v>
      </c>
      <c r="O30" s="1006">
        <v>252.37466100000006</v>
      </c>
      <c r="P30" s="988"/>
    </row>
    <row r="31" spans="1:16" ht="19.5" customHeight="1" x14ac:dyDescent="0.25">
      <c r="A31" s="60"/>
      <c r="B31" s="998">
        <v>25</v>
      </c>
      <c r="C31" s="999" t="s">
        <v>60</v>
      </c>
      <c r="D31" s="1000">
        <v>21.840779000000005</v>
      </c>
      <c r="E31" s="1001">
        <v>1.5235000000000002E-2</v>
      </c>
      <c r="F31" s="1001" t="s">
        <v>902</v>
      </c>
      <c r="G31" s="1002" t="s">
        <v>902</v>
      </c>
      <c r="H31" s="1000" t="s">
        <v>902</v>
      </c>
      <c r="I31" s="1001" t="s">
        <v>902</v>
      </c>
      <c r="J31" s="1002" t="s">
        <v>902</v>
      </c>
      <c r="K31" s="1003">
        <v>21.840779000000005</v>
      </c>
      <c r="L31" s="1004">
        <v>1.5235000000000002E-2</v>
      </c>
      <c r="M31" s="1004" t="s">
        <v>902</v>
      </c>
      <c r="N31" s="1005" t="s">
        <v>902</v>
      </c>
      <c r="O31" s="1006">
        <v>21.856014000000005</v>
      </c>
      <c r="P31" s="988"/>
    </row>
    <row r="32" spans="1:16" ht="19.5" customHeight="1" x14ac:dyDescent="0.25">
      <c r="A32" s="60"/>
      <c r="B32" s="998">
        <v>26</v>
      </c>
      <c r="C32" s="999" t="s">
        <v>62</v>
      </c>
      <c r="D32" s="1000">
        <v>6907.074655999997</v>
      </c>
      <c r="E32" s="1001">
        <v>2.659789</v>
      </c>
      <c r="F32" s="1001" t="s">
        <v>902</v>
      </c>
      <c r="G32" s="1002" t="s">
        <v>902</v>
      </c>
      <c r="H32" s="1000" t="s">
        <v>902</v>
      </c>
      <c r="I32" s="1001" t="s">
        <v>902</v>
      </c>
      <c r="J32" s="1002" t="s">
        <v>902</v>
      </c>
      <c r="K32" s="1003">
        <v>6907.074655999997</v>
      </c>
      <c r="L32" s="1004">
        <v>2.659789</v>
      </c>
      <c r="M32" s="1004" t="s">
        <v>902</v>
      </c>
      <c r="N32" s="1005" t="s">
        <v>902</v>
      </c>
      <c r="O32" s="1006">
        <v>6909.7344449999973</v>
      </c>
      <c r="P32" s="988"/>
    </row>
    <row r="33" spans="1:16" ht="19.5" customHeight="1" x14ac:dyDescent="0.25">
      <c r="A33" s="1007"/>
      <c r="B33" s="998">
        <v>27</v>
      </c>
      <c r="C33" s="999" t="s">
        <v>64</v>
      </c>
      <c r="D33" s="1000">
        <v>955.56080899999972</v>
      </c>
      <c r="E33" s="1001">
        <v>86.023241999999982</v>
      </c>
      <c r="F33" s="1001" t="s">
        <v>902</v>
      </c>
      <c r="G33" s="1002" t="s">
        <v>902</v>
      </c>
      <c r="H33" s="1000" t="s">
        <v>902</v>
      </c>
      <c r="I33" s="1001" t="s">
        <v>902</v>
      </c>
      <c r="J33" s="1002" t="s">
        <v>902</v>
      </c>
      <c r="K33" s="1003">
        <v>955.56080899999972</v>
      </c>
      <c r="L33" s="1004">
        <v>86.023241999999982</v>
      </c>
      <c r="M33" s="1004" t="s">
        <v>902</v>
      </c>
      <c r="N33" s="1005" t="s">
        <v>902</v>
      </c>
      <c r="O33" s="1006">
        <v>1041.5840509999998</v>
      </c>
      <c r="P33" s="988"/>
    </row>
    <row r="34" spans="1:16" ht="19.5" customHeight="1" x14ac:dyDescent="0.25">
      <c r="A34" s="60"/>
      <c r="B34" s="998">
        <v>28</v>
      </c>
      <c r="C34" s="999" t="s">
        <v>66</v>
      </c>
      <c r="D34" s="1000">
        <v>111.204335</v>
      </c>
      <c r="E34" s="1001">
        <v>147.96641199999996</v>
      </c>
      <c r="F34" s="1001" t="s">
        <v>902</v>
      </c>
      <c r="G34" s="1002" t="s">
        <v>902</v>
      </c>
      <c r="H34" s="1000" t="s">
        <v>902</v>
      </c>
      <c r="I34" s="1001" t="s">
        <v>902</v>
      </c>
      <c r="J34" s="1002" t="s">
        <v>902</v>
      </c>
      <c r="K34" s="1003">
        <v>111.204335</v>
      </c>
      <c r="L34" s="1004">
        <v>147.96641199999996</v>
      </c>
      <c r="M34" s="1004" t="s">
        <v>902</v>
      </c>
      <c r="N34" s="1005" t="s">
        <v>902</v>
      </c>
      <c r="O34" s="1006">
        <v>259.17074699999995</v>
      </c>
      <c r="P34" s="988"/>
    </row>
    <row r="35" spans="1:16" ht="19.5" customHeight="1" x14ac:dyDescent="0.25">
      <c r="A35" s="60"/>
      <c r="B35" s="998">
        <v>29</v>
      </c>
      <c r="C35" s="999" t="s">
        <v>68</v>
      </c>
      <c r="D35" s="1000">
        <v>2.8037169999999993</v>
      </c>
      <c r="E35" s="1001" t="s">
        <v>902</v>
      </c>
      <c r="F35" s="1001" t="s">
        <v>902</v>
      </c>
      <c r="G35" s="1002" t="s">
        <v>902</v>
      </c>
      <c r="H35" s="1000" t="s">
        <v>902</v>
      </c>
      <c r="I35" s="1001" t="s">
        <v>902</v>
      </c>
      <c r="J35" s="1002" t="s">
        <v>902</v>
      </c>
      <c r="K35" s="1003">
        <v>2.8037169999999993</v>
      </c>
      <c r="L35" s="1004" t="s">
        <v>902</v>
      </c>
      <c r="M35" s="1004" t="s">
        <v>902</v>
      </c>
      <c r="N35" s="1005" t="s">
        <v>902</v>
      </c>
      <c r="O35" s="1006">
        <v>2.8037169999999993</v>
      </c>
      <c r="P35" s="988"/>
    </row>
    <row r="36" spans="1:16" ht="19.5" customHeight="1" x14ac:dyDescent="0.25">
      <c r="A36" s="60"/>
      <c r="B36" s="998">
        <v>30</v>
      </c>
      <c r="C36" s="999" t="s">
        <v>70</v>
      </c>
      <c r="D36" s="1000">
        <v>32.547928999999996</v>
      </c>
      <c r="E36" s="1001" t="s">
        <v>902</v>
      </c>
      <c r="F36" s="1001" t="s">
        <v>902</v>
      </c>
      <c r="G36" s="1002" t="s">
        <v>902</v>
      </c>
      <c r="H36" s="1000" t="s">
        <v>902</v>
      </c>
      <c r="I36" s="1001" t="s">
        <v>902</v>
      </c>
      <c r="J36" s="1002" t="s">
        <v>902</v>
      </c>
      <c r="K36" s="1003">
        <v>32.547928999999996</v>
      </c>
      <c r="L36" s="1004" t="s">
        <v>902</v>
      </c>
      <c r="M36" s="1004" t="s">
        <v>902</v>
      </c>
      <c r="N36" s="1005" t="s">
        <v>902</v>
      </c>
      <c r="O36" s="1006">
        <v>32.547928999999996</v>
      </c>
      <c r="P36" s="988"/>
    </row>
    <row r="37" spans="1:16" ht="19.5" customHeight="1" x14ac:dyDescent="0.25">
      <c r="A37" s="60"/>
      <c r="B37" s="998">
        <v>31</v>
      </c>
      <c r="C37" s="999" t="s">
        <v>72</v>
      </c>
      <c r="D37" s="1000">
        <v>240.53986300000005</v>
      </c>
      <c r="E37" s="1001" t="s">
        <v>902</v>
      </c>
      <c r="F37" s="1001" t="s">
        <v>902</v>
      </c>
      <c r="G37" s="1002" t="s">
        <v>902</v>
      </c>
      <c r="H37" s="1000" t="s">
        <v>902</v>
      </c>
      <c r="I37" s="1001" t="s">
        <v>902</v>
      </c>
      <c r="J37" s="1002" t="s">
        <v>902</v>
      </c>
      <c r="K37" s="1003">
        <v>240.53986300000005</v>
      </c>
      <c r="L37" s="1004" t="s">
        <v>902</v>
      </c>
      <c r="M37" s="1004" t="s">
        <v>902</v>
      </c>
      <c r="N37" s="1005" t="s">
        <v>902</v>
      </c>
      <c r="O37" s="1006">
        <v>240.53986300000005</v>
      </c>
      <c r="P37" s="988"/>
    </row>
    <row r="38" spans="1:16" ht="19.5" customHeight="1" x14ac:dyDescent="0.25">
      <c r="A38" s="60"/>
      <c r="B38" s="998">
        <v>32</v>
      </c>
      <c r="C38" s="999" t="s">
        <v>74</v>
      </c>
      <c r="D38" s="1000">
        <v>1285.4430239999999</v>
      </c>
      <c r="E38" s="1001">
        <v>4.2610000000000009E-2</v>
      </c>
      <c r="F38" s="1001" t="s">
        <v>902</v>
      </c>
      <c r="G38" s="1002" t="s">
        <v>902</v>
      </c>
      <c r="H38" s="1000" t="s">
        <v>902</v>
      </c>
      <c r="I38" s="1001" t="s">
        <v>902</v>
      </c>
      <c r="J38" s="1002" t="s">
        <v>902</v>
      </c>
      <c r="K38" s="1003">
        <v>1285.4430239999999</v>
      </c>
      <c r="L38" s="1004">
        <v>4.2610000000000009E-2</v>
      </c>
      <c r="M38" s="1004" t="s">
        <v>902</v>
      </c>
      <c r="N38" s="1005" t="s">
        <v>902</v>
      </c>
      <c r="O38" s="1006">
        <v>1285.4856339999999</v>
      </c>
      <c r="P38" s="988"/>
    </row>
    <row r="39" spans="1:16" ht="19.5" customHeight="1" x14ac:dyDescent="0.25">
      <c r="A39" s="60"/>
      <c r="B39" s="998">
        <v>33</v>
      </c>
      <c r="C39" s="999" t="s">
        <v>76</v>
      </c>
      <c r="D39" s="1000" t="s">
        <v>902</v>
      </c>
      <c r="E39" s="1001" t="s">
        <v>902</v>
      </c>
      <c r="F39" s="1001" t="s">
        <v>902</v>
      </c>
      <c r="G39" s="1002" t="s">
        <v>902</v>
      </c>
      <c r="H39" s="1000" t="s">
        <v>902</v>
      </c>
      <c r="I39" s="1001" t="s">
        <v>902</v>
      </c>
      <c r="J39" s="1002" t="s">
        <v>902</v>
      </c>
      <c r="K39" s="1003" t="s">
        <v>902</v>
      </c>
      <c r="L39" s="1004" t="s">
        <v>902</v>
      </c>
      <c r="M39" s="1004" t="s">
        <v>902</v>
      </c>
      <c r="N39" s="1005" t="s">
        <v>902</v>
      </c>
      <c r="O39" s="1006">
        <v>0</v>
      </c>
      <c r="P39" s="988"/>
    </row>
    <row r="40" spans="1:16" ht="19.5" customHeight="1" x14ac:dyDescent="0.25">
      <c r="A40" s="60"/>
      <c r="B40" s="998">
        <v>34</v>
      </c>
      <c r="C40" s="999" t="s">
        <v>78</v>
      </c>
      <c r="D40" s="1000">
        <v>804.31512900000007</v>
      </c>
      <c r="E40" s="1001" t="s">
        <v>902</v>
      </c>
      <c r="F40" s="1001" t="s">
        <v>902</v>
      </c>
      <c r="G40" s="1002" t="s">
        <v>902</v>
      </c>
      <c r="H40" s="1000" t="s">
        <v>902</v>
      </c>
      <c r="I40" s="1001" t="s">
        <v>902</v>
      </c>
      <c r="J40" s="1002" t="s">
        <v>902</v>
      </c>
      <c r="K40" s="1003">
        <v>804.31512900000007</v>
      </c>
      <c r="L40" s="1004" t="s">
        <v>902</v>
      </c>
      <c r="M40" s="1004" t="s">
        <v>902</v>
      </c>
      <c r="N40" s="1005" t="s">
        <v>902</v>
      </c>
      <c r="O40" s="1006">
        <v>804.31512900000007</v>
      </c>
      <c r="P40" s="988"/>
    </row>
    <row r="41" spans="1:16" ht="19.5" customHeight="1" x14ac:dyDescent="0.25">
      <c r="A41" s="60"/>
      <c r="B41" s="998">
        <v>35</v>
      </c>
      <c r="C41" s="999" t="s">
        <v>80</v>
      </c>
      <c r="D41" s="1000">
        <v>134.05678950000001</v>
      </c>
      <c r="E41" s="1001" t="s">
        <v>902</v>
      </c>
      <c r="F41" s="1001" t="s">
        <v>902</v>
      </c>
      <c r="G41" s="1002" t="s">
        <v>902</v>
      </c>
      <c r="H41" s="1000" t="s">
        <v>902</v>
      </c>
      <c r="I41" s="1001" t="s">
        <v>902</v>
      </c>
      <c r="J41" s="1002" t="s">
        <v>902</v>
      </c>
      <c r="K41" s="1003">
        <v>134.05678950000001</v>
      </c>
      <c r="L41" s="1004" t="s">
        <v>902</v>
      </c>
      <c r="M41" s="1004" t="s">
        <v>902</v>
      </c>
      <c r="N41" s="1005" t="s">
        <v>902</v>
      </c>
      <c r="O41" s="1006">
        <v>134.05678950000001</v>
      </c>
      <c r="P41" s="988"/>
    </row>
    <row r="42" spans="1:16" ht="19.5" customHeight="1" x14ac:dyDescent="0.25">
      <c r="A42" s="60"/>
      <c r="B42" s="998">
        <v>36</v>
      </c>
      <c r="C42" s="999" t="s">
        <v>82</v>
      </c>
      <c r="D42" s="1000">
        <v>2467.9245539999993</v>
      </c>
      <c r="E42" s="1001" t="s">
        <v>902</v>
      </c>
      <c r="F42" s="1001" t="s">
        <v>902</v>
      </c>
      <c r="G42" s="1002" t="s">
        <v>902</v>
      </c>
      <c r="H42" s="1000" t="s">
        <v>902</v>
      </c>
      <c r="I42" s="1001" t="s">
        <v>902</v>
      </c>
      <c r="J42" s="1002" t="s">
        <v>902</v>
      </c>
      <c r="K42" s="1003">
        <v>2467.9245539999993</v>
      </c>
      <c r="L42" s="1004" t="s">
        <v>902</v>
      </c>
      <c r="M42" s="1004" t="s">
        <v>902</v>
      </c>
      <c r="N42" s="1005" t="s">
        <v>902</v>
      </c>
      <c r="O42" s="1006">
        <v>2467.9245539999993</v>
      </c>
      <c r="P42" s="988"/>
    </row>
    <row r="43" spans="1:16" ht="19.5" customHeight="1" x14ac:dyDescent="0.25">
      <c r="A43" s="112"/>
      <c r="B43" s="998">
        <v>37</v>
      </c>
      <c r="C43" s="999" t="s">
        <v>84</v>
      </c>
      <c r="D43" s="1008">
        <v>392.62990599999995</v>
      </c>
      <c r="E43" s="1009" t="s">
        <v>902</v>
      </c>
      <c r="F43" s="1009" t="s">
        <v>902</v>
      </c>
      <c r="G43" s="1010" t="s">
        <v>902</v>
      </c>
      <c r="H43" s="1008" t="s">
        <v>902</v>
      </c>
      <c r="I43" s="1009" t="s">
        <v>902</v>
      </c>
      <c r="J43" s="1010" t="s">
        <v>902</v>
      </c>
      <c r="K43" s="1011">
        <v>392.62990599999995</v>
      </c>
      <c r="L43" s="1012" t="s">
        <v>902</v>
      </c>
      <c r="M43" s="1012" t="s">
        <v>902</v>
      </c>
      <c r="N43" s="1013" t="s">
        <v>902</v>
      </c>
      <c r="O43" s="1014">
        <v>392.62990599999995</v>
      </c>
      <c r="P43" s="1015"/>
    </row>
    <row r="44" spans="1:16" ht="19.5" customHeight="1" x14ac:dyDescent="0.25">
      <c r="A44" s="60"/>
      <c r="B44" s="998">
        <v>38</v>
      </c>
      <c r="C44" s="999" t="s">
        <v>86</v>
      </c>
      <c r="D44" s="1000" t="s">
        <v>902</v>
      </c>
      <c r="E44" s="1001" t="s">
        <v>902</v>
      </c>
      <c r="F44" s="1001" t="s">
        <v>902</v>
      </c>
      <c r="G44" s="1002" t="s">
        <v>902</v>
      </c>
      <c r="H44" s="1000">
        <v>3.7151429999999999</v>
      </c>
      <c r="I44" s="1001" t="s">
        <v>902</v>
      </c>
      <c r="J44" s="1002" t="s">
        <v>902</v>
      </c>
      <c r="K44" s="1003">
        <v>3.7151429999999999</v>
      </c>
      <c r="L44" s="1004" t="s">
        <v>902</v>
      </c>
      <c r="M44" s="1004" t="s">
        <v>902</v>
      </c>
      <c r="N44" s="1005" t="s">
        <v>902</v>
      </c>
      <c r="O44" s="1006">
        <v>3.7151429999999999</v>
      </c>
      <c r="P44" s="988"/>
    </row>
    <row r="45" spans="1:16" ht="19.5" customHeight="1" x14ac:dyDescent="0.25">
      <c r="A45" s="60"/>
      <c r="B45" s="998">
        <v>39</v>
      </c>
      <c r="C45" s="999" t="s">
        <v>88</v>
      </c>
      <c r="D45" s="1000">
        <v>97.775213000000022</v>
      </c>
      <c r="E45" s="1001" t="s">
        <v>902</v>
      </c>
      <c r="F45" s="1001" t="s">
        <v>902</v>
      </c>
      <c r="G45" s="1002" t="s">
        <v>902</v>
      </c>
      <c r="H45" s="1000" t="s">
        <v>902</v>
      </c>
      <c r="I45" s="1001" t="s">
        <v>902</v>
      </c>
      <c r="J45" s="1002" t="s">
        <v>902</v>
      </c>
      <c r="K45" s="1003">
        <v>97.775213000000022</v>
      </c>
      <c r="L45" s="1004" t="s">
        <v>902</v>
      </c>
      <c r="M45" s="1004" t="s">
        <v>902</v>
      </c>
      <c r="N45" s="1005" t="s">
        <v>902</v>
      </c>
      <c r="O45" s="1006">
        <v>97.775213000000022</v>
      </c>
      <c r="P45" s="988"/>
    </row>
    <row r="46" spans="1:16" ht="19.5" customHeight="1" x14ac:dyDescent="0.25">
      <c r="A46" s="60"/>
      <c r="B46" s="998">
        <v>40</v>
      </c>
      <c r="C46" s="999" t="s">
        <v>90</v>
      </c>
      <c r="D46" s="1000">
        <v>103.64161299999999</v>
      </c>
      <c r="E46" s="1001" t="s">
        <v>902</v>
      </c>
      <c r="F46" s="1001" t="s">
        <v>902</v>
      </c>
      <c r="G46" s="1002" t="s">
        <v>902</v>
      </c>
      <c r="H46" s="1000" t="s">
        <v>902</v>
      </c>
      <c r="I46" s="1001" t="s">
        <v>902</v>
      </c>
      <c r="J46" s="1002" t="s">
        <v>902</v>
      </c>
      <c r="K46" s="1003">
        <v>103.64161299999999</v>
      </c>
      <c r="L46" s="1004" t="s">
        <v>902</v>
      </c>
      <c r="M46" s="1004" t="s">
        <v>902</v>
      </c>
      <c r="N46" s="1005" t="s">
        <v>902</v>
      </c>
      <c r="O46" s="1006">
        <v>103.64161299999999</v>
      </c>
      <c r="P46" s="988"/>
    </row>
    <row r="47" spans="1:16" ht="19.5" customHeight="1" x14ac:dyDescent="0.25">
      <c r="A47" s="60"/>
      <c r="B47" s="998">
        <v>41</v>
      </c>
      <c r="C47" s="999" t="s">
        <v>92</v>
      </c>
      <c r="D47" s="1000" t="s">
        <v>902</v>
      </c>
      <c r="E47" s="1001" t="s">
        <v>902</v>
      </c>
      <c r="F47" s="1001" t="s">
        <v>902</v>
      </c>
      <c r="G47" s="1002" t="s">
        <v>902</v>
      </c>
      <c r="H47" s="1000">
        <v>6.2340019999999967</v>
      </c>
      <c r="I47" s="1001">
        <v>6.8730000000000006E-3</v>
      </c>
      <c r="J47" s="1002" t="s">
        <v>902</v>
      </c>
      <c r="K47" s="1003">
        <v>6.2340019999999967</v>
      </c>
      <c r="L47" s="1004">
        <v>6.8730000000000006E-3</v>
      </c>
      <c r="M47" s="1004" t="s">
        <v>902</v>
      </c>
      <c r="N47" s="1005" t="s">
        <v>902</v>
      </c>
      <c r="O47" s="1006">
        <v>6.2408749999999964</v>
      </c>
      <c r="P47" s="988"/>
    </row>
    <row r="48" spans="1:16" ht="19.5" customHeight="1" x14ac:dyDescent="0.25">
      <c r="A48" s="60"/>
      <c r="B48" s="998">
        <v>42</v>
      </c>
      <c r="C48" s="999" t="s">
        <v>94</v>
      </c>
      <c r="D48" s="1000">
        <v>2649.4716330000006</v>
      </c>
      <c r="E48" s="1001">
        <v>3733.287241</v>
      </c>
      <c r="F48" s="1001" t="s">
        <v>902</v>
      </c>
      <c r="G48" s="1002" t="s">
        <v>902</v>
      </c>
      <c r="H48" s="1000" t="s">
        <v>902</v>
      </c>
      <c r="I48" s="1001" t="s">
        <v>902</v>
      </c>
      <c r="J48" s="1002" t="s">
        <v>902</v>
      </c>
      <c r="K48" s="1003">
        <v>2649.4716330000006</v>
      </c>
      <c r="L48" s="1004">
        <v>3733.287241</v>
      </c>
      <c r="M48" s="1004" t="s">
        <v>902</v>
      </c>
      <c r="N48" s="1005" t="s">
        <v>902</v>
      </c>
      <c r="O48" s="1006">
        <v>6382.758874000001</v>
      </c>
      <c r="P48" s="988"/>
    </row>
    <row r="49" spans="1:16" ht="19.5" customHeight="1" x14ac:dyDescent="0.25">
      <c r="A49" s="60"/>
      <c r="B49" s="998">
        <v>43</v>
      </c>
      <c r="C49" s="999" t="s">
        <v>96</v>
      </c>
      <c r="D49" s="1000" t="s">
        <v>902</v>
      </c>
      <c r="E49" s="1001">
        <v>608.2021400000001</v>
      </c>
      <c r="F49" s="1001" t="s">
        <v>902</v>
      </c>
      <c r="G49" s="1002" t="s">
        <v>902</v>
      </c>
      <c r="H49" s="1000" t="s">
        <v>902</v>
      </c>
      <c r="I49" s="1001" t="s">
        <v>902</v>
      </c>
      <c r="J49" s="1002" t="s">
        <v>902</v>
      </c>
      <c r="K49" s="1003" t="s">
        <v>902</v>
      </c>
      <c r="L49" s="1004">
        <v>608.2021400000001</v>
      </c>
      <c r="M49" s="1004" t="s">
        <v>902</v>
      </c>
      <c r="N49" s="1005" t="s">
        <v>902</v>
      </c>
      <c r="O49" s="1006">
        <v>608.2021400000001</v>
      </c>
      <c r="P49" s="988"/>
    </row>
    <row r="50" spans="1:16" ht="19.5" customHeight="1" x14ac:dyDescent="0.25">
      <c r="A50" s="60"/>
      <c r="B50" s="998">
        <v>44</v>
      </c>
      <c r="C50" s="999" t="s">
        <v>98</v>
      </c>
      <c r="D50" s="1000" t="s">
        <v>902</v>
      </c>
      <c r="E50" s="1001" t="s">
        <v>902</v>
      </c>
      <c r="F50" s="1001">
        <v>424.43339500000002</v>
      </c>
      <c r="G50" s="1002">
        <v>472.48201699999993</v>
      </c>
      <c r="H50" s="1000" t="s">
        <v>902</v>
      </c>
      <c r="I50" s="1001" t="s">
        <v>902</v>
      </c>
      <c r="J50" s="1002" t="s">
        <v>902</v>
      </c>
      <c r="K50" s="1003" t="s">
        <v>902</v>
      </c>
      <c r="L50" s="1004" t="s">
        <v>902</v>
      </c>
      <c r="M50" s="1004">
        <v>424.43339500000002</v>
      </c>
      <c r="N50" s="1005">
        <v>472.48201699999993</v>
      </c>
      <c r="O50" s="1006">
        <v>896.91541199999995</v>
      </c>
      <c r="P50" s="988"/>
    </row>
    <row r="51" spans="1:16" ht="19.5" customHeight="1" x14ac:dyDescent="0.25">
      <c r="A51" s="60"/>
      <c r="B51" s="998">
        <v>45</v>
      </c>
      <c r="C51" s="999" t="s">
        <v>100</v>
      </c>
      <c r="D51" s="1000" t="s">
        <v>902</v>
      </c>
      <c r="E51" s="1001" t="s">
        <v>902</v>
      </c>
      <c r="F51" s="1001" t="s">
        <v>902</v>
      </c>
      <c r="G51" s="1002">
        <v>414.6552888166666</v>
      </c>
      <c r="H51" s="1000" t="s">
        <v>902</v>
      </c>
      <c r="I51" s="1001" t="s">
        <v>902</v>
      </c>
      <c r="J51" s="1002" t="s">
        <v>902</v>
      </c>
      <c r="K51" s="1003" t="s">
        <v>902</v>
      </c>
      <c r="L51" s="1004" t="s">
        <v>902</v>
      </c>
      <c r="M51" s="1004" t="s">
        <v>902</v>
      </c>
      <c r="N51" s="1005">
        <v>414.6552888166666</v>
      </c>
      <c r="O51" s="1006">
        <v>414.6552888166666</v>
      </c>
      <c r="P51" s="988"/>
    </row>
    <row r="52" spans="1:16" ht="19.5" customHeight="1" x14ac:dyDescent="0.25">
      <c r="A52" s="60"/>
      <c r="B52" s="998">
        <v>46</v>
      </c>
      <c r="C52" s="999" t="s">
        <v>102</v>
      </c>
      <c r="D52" s="1000">
        <v>1408.4889889999999</v>
      </c>
      <c r="E52" s="1001">
        <v>3837.9093590000011</v>
      </c>
      <c r="F52" s="1001">
        <v>87.258548000000019</v>
      </c>
      <c r="G52" s="1002" t="s">
        <v>902</v>
      </c>
      <c r="H52" s="1000" t="s">
        <v>902</v>
      </c>
      <c r="I52" s="1001" t="s">
        <v>902</v>
      </c>
      <c r="J52" s="1002" t="s">
        <v>902</v>
      </c>
      <c r="K52" s="1003">
        <v>1408.4889889999999</v>
      </c>
      <c r="L52" s="1004">
        <v>3837.9093590000011</v>
      </c>
      <c r="M52" s="1004">
        <v>87.258548000000019</v>
      </c>
      <c r="N52" s="1005" t="s">
        <v>902</v>
      </c>
      <c r="O52" s="1006">
        <v>5333.6568960000004</v>
      </c>
      <c r="P52" s="988"/>
    </row>
    <row r="53" spans="1:16" ht="19.5" customHeight="1" x14ac:dyDescent="0.25">
      <c r="A53" s="60"/>
      <c r="B53" s="998">
        <v>47</v>
      </c>
      <c r="C53" s="999" t="s">
        <v>104</v>
      </c>
      <c r="D53" s="1000" t="s">
        <v>902</v>
      </c>
      <c r="E53" s="1001">
        <v>3913.5255890000003</v>
      </c>
      <c r="F53" s="1001" t="s">
        <v>902</v>
      </c>
      <c r="G53" s="1002" t="s">
        <v>902</v>
      </c>
      <c r="H53" s="1000" t="s">
        <v>902</v>
      </c>
      <c r="I53" s="1001" t="s">
        <v>902</v>
      </c>
      <c r="J53" s="1002" t="s">
        <v>902</v>
      </c>
      <c r="K53" s="1003" t="s">
        <v>902</v>
      </c>
      <c r="L53" s="1004">
        <v>3913.5255890000003</v>
      </c>
      <c r="M53" s="1004" t="s">
        <v>902</v>
      </c>
      <c r="N53" s="1005" t="s">
        <v>902</v>
      </c>
      <c r="O53" s="1006">
        <v>3913.5255890000003</v>
      </c>
      <c r="P53" s="988"/>
    </row>
    <row r="54" spans="1:16" ht="19.5" customHeight="1" x14ac:dyDescent="0.25">
      <c r="A54" s="60"/>
      <c r="B54" s="998">
        <v>48</v>
      </c>
      <c r="C54" s="999" t="s">
        <v>106</v>
      </c>
      <c r="D54" s="1000">
        <v>133.18302092250002</v>
      </c>
      <c r="E54" s="1001" t="s">
        <v>902</v>
      </c>
      <c r="F54" s="1001" t="s">
        <v>902</v>
      </c>
      <c r="G54" s="1002" t="s">
        <v>902</v>
      </c>
      <c r="H54" s="1000" t="s">
        <v>902</v>
      </c>
      <c r="I54" s="1001" t="s">
        <v>902</v>
      </c>
      <c r="J54" s="1002" t="s">
        <v>902</v>
      </c>
      <c r="K54" s="1003">
        <v>133.18302092250002</v>
      </c>
      <c r="L54" s="1004" t="s">
        <v>902</v>
      </c>
      <c r="M54" s="1004" t="s">
        <v>902</v>
      </c>
      <c r="N54" s="1005" t="s">
        <v>902</v>
      </c>
      <c r="O54" s="1006">
        <v>133.18302092250002</v>
      </c>
      <c r="P54" s="988"/>
    </row>
    <row r="55" spans="1:16" ht="19.5" customHeight="1" x14ac:dyDescent="0.25">
      <c r="A55" s="60"/>
      <c r="B55" s="998">
        <v>49</v>
      </c>
      <c r="C55" s="999" t="s">
        <v>108</v>
      </c>
      <c r="D55" s="1000" t="s">
        <v>902</v>
      </c>
      <c r="E55" s="1001" t="s">
        <v>902</v>
      </c>
      <c r="F55" s="1001" t="s">
        <v>902</v>
      </c>
      <c r="G55" s="1002" t="s">
        <v>902</v>
      </c>
      <c r="H55" s="1000" t="s">
        <v>902</v>
      </c>
      <c r="I55" s="1001">
        <v>317.10489999999999</v>
      </c>
      <c r="J55" s="1002" t="s">
        <v>902</v>
      </c>
      <c r="K55" s="1003" t="s">
        <v>902</v>
      </c>
      <c r="L55" s="1004">
        <v>317.10489999999999</v>
      </c>
      <c r="M55" s="1004" t="s">
        <v>902</v>
      </c>
      <c r="N55" s="1005" t="s">
        <v>902</v>
      </c>
      <c r="O55" s="1006">
        <v>317.10489999999999</v>
      </c>
      <c r="P55" s="988"/>
    </row>
    <row r="56" spans="1:16" ht="19.5" customHeight="1" x14ac:dyDescent="0.25">
      <c r="A56" s="60"/>
      <c r="B56" s="998">
        <v>50</v>
      </c>
      <c r="C56" s="999" t="s">
        <v>110</v>
      </c>
      <c r="D56" s="1000" t="s">
        <v>902</v>
      </c>
      <c r="E56" s="1001" t="s">
        <v>902</v>
      </c>
      <c r="F56" s="1001">
        <v>44.477388000000005</v>
      </c>
      <c r="G56" s="1002" t="s">
        <v>902</v>
      </c>
      <c r="H56" s="1000" t="s">
        <v>902</v>
      </c>
      <c r="I56" s="1001" t="s">
        <v>902</v>
      </c>
      <c r="J56" s="1002" t="s">
        <v>902</v>
      </c>
      <c r="K56" s="1003" t="s">
        <v>902</v>
      </c>
      <c r="L56" s="1004" t="s">
        <v>902</v>
      </c>
      <c r="M56" s="1004">
        <v>44.477388000000005</v>
      </c>
      <c r="N56" s="1005" t="s">
        <v>902</v>
      </c>
      <c r="O56" s="1006">
        <v>44.477388000000005</v>
      </c>
      <c r="P56" s="988"/>
    </row>
    <row r="57" spans="1:16" ht="19.5" customHeight="1" x14ac:dyDescent="0.25">
      <c r="A57" s="60"/>
      <c r="B57" s="998">
        <v>51</v>
      </c>
      <c r="C57" s="999" t="s">
        <v>111</v>
      </c>
      <c r="D57" s="1000" t="s">
        <v>902</v>
      </c>
      <c r="E57" s="1001" t="s">
        <v>902</v>
      </c>
      <c r="F57" s="1001">
        <v>41.292366000000001</v>
      </c>
      <c r="G57" s="1002" t="s">
        <v>902</v>
      </c>
      <c r="H57" s="1000" t="s">
        <v>902</v>
      </c>
      <c r="I57" s="1001" t="s">
        <v>902</v>
      </c>
      <c r="J57" s="1002" t="s">
        <v>902</v>
      </c>
      <c r="K57" s="1003" t="s">
        <v>902</v>
      </c>
      <c r="L57" s="1004" t="s">
        <v>902</v>
      </c>
      <c r="M57" s="1004">
        <v>41.292366000000001</v>
      </c>
      <c r="N57" s="1005" t="s">
        <v>902</v>
      </c>
      <c r="O57" s="1006">
        <v>41.292366000000001</v>
      </c>
      <c r="P57" s="988"/>
    </row>
    <row r="58" spans="1:16" ht="19.5" customHeight="1" x14ac:dyDescent="0.25">
      <c r="A58" s="60"/>
      <c r="B58" s="998">
        <v>52</v>
      </c>
      <c r="C58" s="999" t="s">
        <v>113</v>
      </c>
      <c r="D58" s="1000">
        <v>45.865032999999983</v>
      </c>
      <c r="E58" s="1001" t="s">
        <v>902</v>
      </c>
      <c r="F58" s="1001" t="s">
        <v>902</v>
      </c>
      <c r="G58" s="1002" t="s">
        <v>902</v>
      </c>
      <c r="H58" s="1000">
        <v>4.2363949999999999</v>
      </c>
      <c r="I58" s="1001">
        <v>3.0281999999999996E-2</v>
      </c>
      <c r="J58" s="1002" t="s">
        <v>902</v>
      </c>
      <c r="K58" s="1003">
        <v>50.101427999999984</v>
      </c>
      <c r="L58" s="1004">
        <v>3.0281999999999996E-2</v>
      </c>
      <c r="M58" s="1004" t="s">
        <v>902</v>
      </c>
      <c r="N58" s="1005" t="s">
        <v>902</v>
      </c>
      <c r="O58" s="1006">
        <v>50.131709999999984</v>
      </c>
      <c r="P58" s="988"/>
    </row>
    <row r="59" spans="1:16" ht="19.5" customHeight="1" x14ac:dyDescent="0.25">
      <c r="A59" s="60"/>
      <c r="B59" s="998">
        <v>53</v>
      </c>
      <c r="C59" s="999" t="s">
        <v>115</v>
      </c>
      <c r="D59" s="1000">
        <v>1.3327469999999999</v>
      </c>
      <c r="E59" s="1001" t="s">
        <v>902</v>
      </c>
      <c r="F59" s="1001" t="s">
        <v>902</v>
      </c>
      <c r="G59" s="1002" t="s">
        <v>902</v>
      </c>
      <c r="H59" s="1000" t="s">
        <v>902</v>
      </c>
      <c r="I59" s="1001" t="s">
        <v>902</v>
      </c>
      <c r="J59" s="1002" t="s">
        <v>902</v>
      </c>
      <c r="K59" s="1003">
        <v>1.3327469999999999</v>
      </c>
      <c r="L59" s="1004" t="s">
        <v>902</v>
      </c>
      <c r="M59" s="1004" t="s">
        <v>902</v>
      </c>
      <c r="N59" s="1005" t="s">
        <v>902</v>
      </c>
      <c r="O59" s="1006">
        <v>1.3327469999999999</v>
      </c>
      <c r="P59" s="988"/>
    </row>
    <row r="60" spans="1:16" ht="19.5" customHeight="1" x14ac:dyDescent="0.25">
      <c r="A60" s="60"/>
      <c r="B60" s="998">
        <v>54</v>
      </c>
      <c r="C60" s="999" t="s">
        <v>117</v>
      </c>
      <c r="D60" s="1000">
        <v>25.172799999999999</v>
      </c>
      <c r="E60" s="1001" t="s">
        <v>902</v>
      </c>
      <c r="F60" s="1001" t="s">
        <v>902</v>
      </c>
      <c r="G60" s="1002" t="s">
        <v>902</v>
      </c>
      <c r="H60" s="1000" t="s">
        <v>902</v>
      </c>
      <c r="I60" s="1001" t="s">
        <v>902</v>
      </c>
      <c r="J60" s="1002" t="s">
        <v>902</v>
      </c>
      <c r="K60" s="1003">
        <v>25.172799999999999</v>
      </c>
      <c r="L60" s="1004" t="s">
        <v>902</v>
      </c>
      <c r="M60" s="1004" t="s">
        <v>902</v>
      </c>
      <c r="N60" s="1005" t="s">
        <v>902</v>
      </c>
      <c r="O60" s="1006">
        <v>25.172799999999999</v>
      </c>
      <c r="P60" s="988"/>
    </row>
    <row r="61" spans="1:16" ht="19.5" customHeight="1" x14ac:dyDescent="0.25">
      <c r="A61" s="60"/>
      <c r="B61" s="998">
        <v>55</v>
      </c>
      <c r="C61" s="999" t="s">
        <v>119</v>
      </c>
      <c r="D61" s="1000">
        <v>145.60563100000002</v>
      </c>
      <c r="E61" s="1001" t="s">
        <v>902</v>
      </c>
      <c r="F61" s="1001" t="s">
        <v>902</v>
      </c>
      <c r="G61" s="1002" t="s">
        <v>902</v>
      </c>
      <c r="H61" s="1000" t="s">
        <v>902</v>
      </c>
      <c r="I61" s="1001" t="s">
        <v>902</v>
      </c>
      <c r="J61" s="1002" t="s">
        <v>902</v>
      </c>
      <c r="K61" s="1003">
        <v>145.60563100000002</v>
      </c>
      <c r="L61" s="1004" t="s">
        <v>902</v>
      </c>
      <c r="M61" s="1004" t="s">
        <v>902</v>
      </c>
      <c r="N61" s="1005" t="s">
        <v>902</v>
      </c>
      <c r="O61" s="1006">
        <v>145.60563100000002</v>
      </c>
      <c r="P61" s="988"/>
    </row>
    <row r="62" spans="1:16" ht="19.5" customHeight="1" x14ac:dyDescent="0.25">
      <c r="A62" s="60"/>
      <c r="B62" s="998">
        <v>56</v>
      </c>
      <c r="C62" s="999" t="s">
        <v>121</v>
      </c>
      <c r="D62" s="1000">
        <v>26.949117000000001</v>
      </c>
      <c r="E62" s="1001" t="s">
        <v>902</v>
      </c>
      <c r="F62" s="1001" t="s">
        <v>902</v>
      </c>
      <c r="G62" s="1002" t="s">
        <v>902</v>
      </c>
      <c r="H62" s="1000" t="s">
        <v>902</v>
      </c>
      <c r="I62" s="1001" t="s">
        <v>902</v>
      </c>
      <c r="J62" s="1002" t="s">
        <v>902</v>
      </c>
      <c r="K62" s="1003">
        <v>26.949117000000001</v>
      </c>
      <c r="L62" s="1004" t="s">
        <v>902</v>
      </c>
      <c r="M62" s="1004" t="s">
        <v>902</v>
      </c>
      <c r="N62" s="1005" t="s">
        <v>902</v>
      </c>
      <c r="O62" s="1006">
        <v>26.949117000000001</v>
      </c>
      <c r="P62" s="988"/>
    </row>
    <row r="63" spans="1:16" ht="19.5" customHeight="1" x14ac:dyDescent="0.25">
      <c r="A63" s="60"/>
      <c r="B63" s="998">
        <v>57</v>
      </c>
      <c r="C63" s="999" t="s">
        <v>122</v>
      </c>
      <c r="D63" s="1000">
        <v>177.10130099999995</v>
      </c>
      <c r="E63" s="1001" t="s">
        <v>902</v>
      </c>
      <c r="F63" s="1001" t="s">
        <v>902</v>
      </c>
      <c r="G63" s="1002" t="s">
        <v>902</v>
      </c>
      <c r="H63" s="1000" t="s">
        <v>902</v>
      </c>
      <c r="I63" s="1001" t="s">
        <v>902</v>
      </c>
      <c r="J63" s="1002" t="s">
        <v>902</v>
      </c>
      <c r="K63" s="1003">
        <v>177.10130099999995</v>
      </c>
      <c r="L63" s="1004" t="s">
        <v>902</v>
      </c>
      <c r="M63" s="1004" t="s">
        <v>902</v>
      </c>
      <c r="N63" s="1005" t="s">
        <v>902</v>
      </c>
      <c r="O63" s="1006">
        <v>177.10130099999995</v>
      </c>
      <c r="P63" s="988"/>
    </row>
    <row r="64" spans="1:16" ht="19.5" customHeight="1" x14ac:dyDescent="0.25">
      <c r="A64" s="60"/>
      <c r="B64" s="998">
        <v>58</v>
      </c>
      <c r="C64" s="999" t="s">
        <v>124</v>
      </c>
      <c r="D64" s="1000">
        <v>135.74953099999999</v>
      </c>
      <c r="E64" s="1001" t="s">
        <v>902</v>
      </c>
      <c r="F64" s="1001" t="s">
        <v>902</v>
      </c>
      <c r="G64" s="1002" t="s">
        <v>902</v>
      </c>
      <c r="H64" s="1000" t="s">
        <v>902</v>
      </c>
      <c r="I64" s="1001" t="s">
        <v>902</v>
      </c>
      <c r="J64" s="1002" t="s">
        <v>902</v>
      </c>
      <c r="K64" s="1003">
        <v>135.74953099999999</v>
      </c>
      <c r="L64" s="1004" t="s">
        <v>902</v>
      </c>
      <c r="M64" s="1004" t="s">
        <v>902</v>
      </c>
      <c r="N64" s="1005" t="s">
        <v>902</v>
      </c>
      <c r="O64" s="1006">
        <v>135.74953099999999</v>
      </c>
      <c r="P64" s="988"/>
    </row>
    <row r="65" spans="1:16" ht="19.5" customHeight="1" x14ac:dyDescent="0.25">
      <c r="A65" s="60"/>
      <c r="B65" s="998">
        <v>59</v>
      </c>
      <c r="C65" s="999" t="s">
        <v>126</v>
      </c>
      <c r="D65" s="1000" t="s">
        <v>902</v>
      </c>
      <c r="E65" s="1001">
        <v>5.6708539999999994</v>
      </c>
      <c r="F65" s="1001" t="s">
        <v>902</v>
      </c>
      <c r="G65" s="1002" t="s">
        <v>902</v>
      </c>
      <c r="H65" s="1000" t="s">
        <v>902</v>
      </c>
      <c r="I65" s="1001" t="s">
        <v>902</v>
      </c>
      <c r="J65" s="1002" t="s">
        <v>902</v>
      </c>
      <c r="K65" s="1003" t="s">
        <v>902</v>
      </c>
      <c r="L65" s="1004">
        <v>5.6708539999999994</v>
      </c>
      <c r="M65" s="1004" t="s">
        <v>902</v>
      </c>
      <c r="N65" s="1005" t="s">
        <v>902</v>
      </c>
      <c r="O65" s="1006">
        <v>5.6708539999999994</v>
      </c>
      <c r="P65" s="988"/>
    </row>
    <row r="66" spans="1:16" ht="19.5" customHeight="1" x14ac:dyDescent="0.25">
      <c r="A66" s="60"/>
      <c r="B66" s="998">
        <v>60</v>
      </c>
      <c r="C66" s="999" t="s">
        <v>128</v>
      </c>
      <c r="D66" s="1000">
        <v>618.00873000000001</v>
      </c>
      <c r="E66" s="1001" t="s">
        <v>902</v>
      </c>
      <c r="F66" s="1001" t="s">
        <v>902</v>
      </c>
      <c r="G66" s="1002" t="s">
        <v>902</v>
      </c>
      <c r="H66" s="1000" t="s">
        <v>902</v>
      </c>
      <c r="I66" s="1001" t="s">
        <v>902</v>
      </c>
      <c r="J66" s="1002" t="s">
        <v>902</v>
      </c>
      <c r="K66" s="1003">
        <v>618.00873000000001</v>
      </c>
      <c r="L66" s="1004" t="s">
        <v>902</v>
      </c>
      <c r="M66" s="1004" t="s">
        <v>902</v>
      </c>
      <c r="N66" s="1005" t="s">
        <v>902</v>
      </c>
      <c r="O66" s="1006">
        <v>618.00873000000001</v>
      </c>
      <c r="P66" s="988"/>
    </row>
    <row r="67" spans="1:16" ht="19.5" customHeight="1" x14ac:dyDescent="0.25">
      <c r="A67" s="60"/>
      <c r="B67" s="998">
        <v>61</v>
      </c>
      <c r="C67" s="999" t="s">
        <v>130</v>
      </c>
      <c r="D67" s="1000">
        <v>3338.5968170000015</v>
      </c>
      <c r="E67" s="1001">
        <v>4288.6166990000011</v>
      </c>
      <c r="F67" s="1001" t="s">
        <v>902</v>
      </c>
      <c r="G67" s="1002" t="s">
        <v>902</v>
      </c>
      <c r="H67" s="1000" t="s">
        <v>902</v>
      </c>
      <c r="I67" s="1001" t="s">
        <v>902</v>
      </c>
      <c r="J67" s="1002" t="s">
        <v>902</v>
      </c>
      <c r="K67" s="1003">
        <v>3338.5968170000015</v>
      </c>
      <c r="L67" s="1004">
        <v>4288.6166990000011</v>
      </c>
      <c r="M67" s="1004" t="s">
        <v>902</v>
      </c>
      <c r="N67" s="1005" t="s">
        <v>902</v>
      </c>
      <c r="O67" s="1006">
        <v>7627.2135160000025</v>
      </c>
      <c r="P67" s="988"/>
    </row>
    <row r="68" spans="1:16" ht="19.5" customHeight="1" x14ac:dyDescent="0.25">
      <c r="A68" s="60"/>
      <c r="B68" s="998">
        <v>62</v>
      </c>
      <c r="C68" s="999" t="s">
        <v>132</v>
      </c>
      <c r="D68" s="1000">
        <v>66.417590000000004</v>
      </c>
      <c r="E68" s="1001" t="s">
        <v>902</v>
      </c>
      <c r="F68" s="1001" t="s">
        <v>902</v>
      </c>
      <c r="G68" s="1002" t="s">
        <v>902</v>
      </c>
      <c r="H68" s="1000" t="s">
        <v>902</v>
      </c>
      <c r="I68" s="1001" t="s">
        <v>902</v>
      </c>
      <c r="J68" s="1002" t="s">
        <v>902</v>
      </c>
      <c r="K68" s="1003">
        <v>66.417590000000004</v>
      </c>
      <c r="L68" s="1004" t="s">
        <v>902</v>
      </c>
      <c r="M68" s="1004" t="s">
        <v>902</v>
      </c>
      <c r="N68" s="1005" t="s">
        <v>902</v>
      </c>
      <c r="O68" s="1006">
        <v>66.417590000000004</v>
      </c>
      <c r="P68" s="988"/>
    </row>
    <row r="69" spans="1:16" ht="19.5" customHeight="1" x14ac:dyDescent="0.25">
      <c r="A69" s="60"/>
      <c r="B69" s="998">
        <v>63</v>
      </c>
      <c r="C69" s="999" t="s">
        <v>134</v>
      </c>
      <c r="D69" s="1000">
        <v>22.031261000000004</v>
      </c>
      <c r="E69" s="1001" t="s">
        <v>902</v>
      </c>
      <c r="F69" s="1001" t="s">
        <v>902</v>
      </c>
      <c r="G69" s="1002" t="s">
        <v>902</v>
      </c>
      <c r="H69" s="1000" t="s">
        <v>902</v>
      </c>
      <c r="I69" s="1001" t="s">
        <v>902</v>
      </c>
      <c r="J69" s="1002" t="s">
        <v>902</v>
      </c>
      <c r="K69" s="1003">
        <v>22.031261000000004</v>
      </c>
      <c r="L69" s="1004" t="s">
        <v>902</v>
      </c>
      <c r="M69" s="1004" t="s">
        <v>902</v>
      </c>
      <c r="N69" s="1005" t="s">
        <v>902</v>
      </c>
      <c r="O69" s="1006">
        <v>22.031261000000004</v>
      </c>
      <c r="P69" s="988"/>
    </row>
    <row r="70" spans="1:16" ht="19.5" customHeight="1" x14ac:dyDescent="0.25">
      <c r="A70" s="60"/>
      <c r="B70" s="998">
        <v>64</v>
      </c>
      <c r="C70" s="999" t="s">
        <v>136</v>
      </c>
      <c r="D70" s="1000" t="s">
        <v>902</v>
      </c>
      <c r="E70" s="1001" t="s">
        <v>902</v>
      </c>
      <c r="F70" s="1001">
        <v>47.724109000000006</v>
      </c>
      <c r="G70" s="1002" t="s">
        <v>902</v>
      </c>
      <c r="H70" s="1000" t="s">
        <v>902</v>
      </c>
      <c r="I70" s="1001" t="s">
        <v>902</v>
      </c>
      <c r="J70" s="1002" t="s">
        <v>902</v>
      </c>
      <c r="K70" s="1003" t="s">
        <v>902</v>
      </c>
      <c r="L70" s="1004" t="s">
        <v>902</v>
      </c>
      <c r="M70" s="1004">
        <v>47.724109000000006</v>
      </c>
      <c r="N70" s="1005" t="s">
        <v>902</v>
      </c>
      <c r="O70" s="1006">
        <v>47.724109000000006</v>
      </c>
      <c r="P70" s="988"/>
    </row>
    <row r="71" spans="1:16" ht="19.5" customHeight="1" x14ac:dyDescent="0.25">
      <c r="A71" s="60"/>
      <c r="B71" s="998">
        <v>65</v>
      </c>
      <c r="C71" s="999" t="s">
        <v>138</v>
      </c>
      <c r="D71" s="1000">
        <v>2098.9566509999991</v>
      </c>
      <c r="E71" s="1001" t="s">
        <v>902</v>
      </c>
      <c r="F71" s="1001" t="s">
        <v>902</v>
      </c>
      <c r="G71" s="1002" t="s">
        <v>902</v>
      </c>
      <c r="H71" s="1000" t="s">
        <v>902</v>
      </c>
      <c r="I71" s="1001" t="s">
        <v>902</v>
      </c>
      <c r="J71" s="1002" t="s">
        <v>902</v>
      </c>
      <c r="K71" s="1003">
        <v>2098.9566509999991</v>
      </c>
      <c r="L71" s="1004" t="s">
        <v>902</v>
      </c>
      <c r="M71" s="1004" t="s">
        <v>902</v>
      </c>
      <c r="N71" s="1005" t="s">
        <v>902</v>
      </c>
      <c r="O71" s="1006">
        <v>2098.9566509999991</v>
      </c>
      <c r="P71" s="988"/>
    </row>
    <row r="72" spans="1:16" ht="19.5" customHeight="1" x14ac:dyDescent="0.25">
      <c r="A72" s="60"/>
      <c r="B72" s="998">
        <v>66</v>
      </c>
      <c r="C72" s="999" t="s">
        <v>140</v>
      </c>
      <c r="D72" s="1000" t="s">
        <v>902</v>
      </c>
      <c r="E72" s="1001" t="s">
        <v>902</v>
      </c>
      <c r="F72" s="1001">
        <v>51.969914000000003</v>
      </c>
      <c r="G72" s="1002" t="s">
        <v>902</v>
      </c>
      <c r="H72" s="1000" t="s">
        <v>902</v>
      </c>
      <c r="I72" s="1001" t="s">
        <v>902</v>
      </c>
      <c r="J72" s="1002" t="s">
        <v>902</v>
      </c>
      <c r="K72" s="1003" t="s">
        <v>902</v>
      </c>
      <c r="L72" s="1004" t="s">
        <v>902</v>
      </c>
      <c r="M72" s="1004">
        <v>51.969914000000003</v>
      </c>
      <c r="N72" s="1005" t="s">
        <v>902</v>
      </c>
      <c r="O72" s="1006">
        <v>51.969914000000003</v>
      </c>
      <c r="P72" s="988"/>
    </row>
    <row r="73" spans="1:16" ht="19.5" customHeight="1" x14ac:dyDescent="0.25">
      <c r="A73" s="60"/>
      <c r="B73" s="998">
        <v>67</v>
      </c>
      <c r="C73" s="999" t="s">
        <v>142</v>
      </c>
      <c r="D73" s="1000" t="s">
        <v>902</v>
      </c>
      <c r="E73" s="1001" t="s">
        <v>902</v>
      </c>
      <c r="F73" s="1001" t="s">
        <v>902</v>
      </c>
      <c r="G73" s="1002">
        <v>148.38290600000002</v>
      </c>
      <c r="H73" s="1000" t="s">
        <v>902</v>
      </c>
      <c r="I73" s="1001" t="s">
        <v>902</v>
      </c>
      <c r="J73" s="1002" t="s">
        <v>902</v>
      </c>
      <c r="K73" s="1003" t="s">
        <v>902</v>
      </c>
      <c r="L73" s="1004" t="s">
        <v>902</v>
      </c>
      <c r="M73" s="1004" t="s">
        <v>902</v>
      </c>
      <c r="N73" s="1005">
        <v>148.38290600000002</v>
      </c>
      <c r="O73" s="1006">
        <v>148.38290600000002</v>
      </c>
      <c r="P73" s="988"/>
    </row>
    <row r="74" spans="1:16" ht="19.5" customHeight="1" x14ac:dyDescent="0.25">
      <c r="A74" s="60"/>
      <c r="B74" s="998">
        <v>68</v>
      </c>
      <c r="C74" s="999" t="s">
        <v>144</v>
      </c>
      <c r="D74" s="1000" t="s">
        <v>902</v>
      </c>
      <c r="E74" s="1001" t="s">
        <v>902</v>
      </c>
      <c r="F74" s="1001" t="s">
        <v>902</v>
      </c>
      <c r="G74" s="1002">
        <v>465.69155599999993</v>
      </c>
      <c r="H74" s="1000" t="s">
        <v>902</v>
      </c>
      <c r="I74" s="1001" t="s">
        <v>902</v>
      </c>
      <c r="J74" s="1002" t="s">
        <v>902</v>
      </c>
      <c r="K74" s="1003" t="s">
        <v>902</v>
      </c>
      <c r="L74" s="1004" t="s">
        <v>902</v>
      </c>
      <c r="M74" s="1004" t="s">
        <v>902</v>
      </c>
      <c r="N74" s="1005">
        <v>465.69155599999993</v>
      </c>
      <c r="O74" s="1006">
        <v>465.69155599999993</v>
      </c>
      <c r="P74" s="988"/>
    </row>
    <row r="75" spans="1:16" ht="19.5" customHeight="1" x14ac:dyDescent="0.25">
      <c r="A75" s="60"/>
      <c r="B75" s="998">
        <v>69</v>
      </c>
      <c r="C75" s="999" t="s">
        <v>146</v>
      </c>
      <c r="D75" s="1000" t="s">
        <v>902</v>
      </c>
      <c r="E75" s="1001">
        <v>50.596651950000002</v>
      </c>
      <c r="F75" s="1001" t="s">
        <v>902</v>
      </c>
      <c r="G75" s="1002" t="s">
        <v>902</v>
      </c>
      <c r="H75" s="1000" t="s">
        <v>902</v>
      </c>
      <c r="I75" s="1001" t="s">
        <v>902</v>
      </c>
      <c r="J75" s="1002" t="s">
        <v>902</v>
      </c>
      <c r="K75" s="1003" t="s">
        <v>902</v>
      </c>
      <c r="L75" s="1004">
        <v>50.596651950000002</v>
      </c>
      <c r="M75" s="1004" t="s">
        <v>902</v>
      </c>
      <c r="N75" s="1005" t="s">
        <v>902</v>
      </c>
      <c r="O75" s="1006">
        <v>50.596651950000002</v>
      </c>
      <c r="P75" s="988"/>
    </row>
    <row r="76" spans="1:16" ht="19.5" customHeight="1" x14ac:dyDescent="0.25">
      <c r="A76" s="60"/>
      <c r="B76" s="998">
        <v>70</v>
      </c>
      <c r="C76" s="999" t="s">
        <v>148</v>
      </c>
      <c r="D76" s="1000" t="s">
        <v>902</v>
      </c>
      <c r="E76" s="1001">
        <v>0.80401699999999998</v>
      </c>
      <c r="F76" s="1001" t="s">
        <v>902</v>
      </c>
      <c r="G76" s="1002" t="s">
        <v>902</v>
      </c>
      <c r="H76" s="1000" t="s">
        <v>902</v>
      </c>
      <c r="I76" s="1001" t="s">
        <v>902</v>
      </c>
      <c r="J76" s="1002" t="s">
        <v>902</v>
      </c>
      <c r="K76" s="1003" t="s">
        <v>902</v>
      </c>
      <c r="L76" s="1004">
        <v>0.80401699999999998</v>
      </c>
      <c r="M76" s="1004" t="s">
        <v>902</v>
      </c>
      <c r="N76" s="1005" t="s">
        <v>902</v>
      </c>
      <c r="O76" s="1006">
        <v>0.80401699999999998</v>
      </c>
      <c r="P76" s="60"/>
    </row>
    <row r="77" spans="1:16" ht="19.5" customHeight="1" x14ac:dyDescent="0.25">
      <c r="A77" s="60"/>
      <c r="B77" s="998">
        <v>71</v>
      </c>
      <c r="C77" s="999" t="s">
        <v>150</v>
      </c>
      <c r="D77" s="1000">
        <v>28.846195296000005</v>
      </c>
      <c r="E77" s="1001" t="s">
        <v>902</v>
      </c>
      <c r="F77" s="1001" t="s">
        <v>902</v>
      </c>
      <c r="G77" s="1002" t="s">
        <v>902</v>
      </c>
      <c r="H77" s="1000">
        <v>1.0444690717713132</v>
      </c>
      <c r="I77" s="1001" t="s">
        <v>902</v>
      </c>
      <c r="J77" s="1002" t="s">
        <v>902</v>
      </c>
      <c r="K77" s="1003">
        <v>29.890664367771318</v>
      </c>
      <c r="L77" s="1004" t="s">
        <v>902</v>
      </c>
      <c r="M77" s="1004" t="s">
        <v>902</v>
      </c>
      <c r="N77" s="1005" t="s">
        <v>902</v>
      </c>
      <c r="O77" s="1006">
        <v>29.890664367771318</v>
      </c>
      <c r="P77" s="60"/>
    </row>
    <row r="78" spans="1:16" ht="19.5" customHeight="1" x14ac:dyDescent="0.25">
      <c r="A78" s="60"/>
      <c r="B78" s="998">
        <v>72</v>
      </c>
      <c r="C78" s="999" t="s">
        <v>152</v>
      </c>
      <c r="D78" s="1000" t="s">
        <v>902</v>
      </c>
      <c r="E78" s="1001">
        <v>42.206280999999997</v>
      </c>
      <c r="F78" s="1001" t="s">
        <v>902</v>
      </c>
      <c r="G78" s="1002" t="s">
        <v>902</v>
      </c>
      <c r="H78" s="1000" t="s">
        <v>902</v>
      </c>
      <c r="I78" s="1001" t="s">
        <v>902</v>
      </c>
      <c r="J78" s="1002" t="s">
        <v>902</v>
      </c>
      <c r="K78" s="1003" t="s">
        <v>902</v>
      </c>
      <c r="L78" s="1004">
        <v>42.206280999999997</v>
      </c>
      <c r="M78" s="1004" t="s">
        <v>902</v>
      </c>
      <c r="N78" s="1005" t="s">
        <v>902</v>
      </c>
      <c r="O78" s="1006">
        <v>42.206280999999997</v>
      </c>
      <c r="P78" s="60"/>
    </row>
    <row r="79" spans="1:16" ht="19.5" customHeight="1" x14ac:dyDescent="0.25">
      <c r="A79" s="60"/>
      <c r="B79" s="998">
        <v>73</v>
      </c>
      <c r="C79" s="999" t="s">
        <v>154</v>
      </c>
      <c r="D79" s="1000" t="s">
        <v>902</v>
      </c>
      <c r="E79" s="1001">
        <v>242.66552000000001</v>
      </c>
      <c r="F79" s="1001" t="s">
        <v>902</v>
      </c>
      <c r="G79" s="1002" t="s">
        <v>902</v>
      </c>
      <c r="H79" s="1000" t="s">
        <v>902</v>
      </c>
      <c r="I79" s="1001" t="s">
        <v>902</v>
      </c>
      <c r="J79" s="1002" t="s">
        <v>902</v>
      </c>
      <c r="K79" s="1003" t="s">
        <v>902</v>
      </c>
      <c r="L79" s="1004">
        <v>242.66552000000001</v>
      </c>
      <c r="M79" s="1004" t="s">
        <v>902</v>
      </c>
      <c r="N79" s="1005" t="s">
        <v>902</v>
      </c>
      <c r="O79" s="1006">
        <v>242.66552000000001</v>
      </c>
      <c r="P79" s="60"/>
    </row>
    <row r="80" spans="1:16" ht="19.5" customHeight="1" x14ac:dyDescent="0.25">
      <c r="A80" s="60"/>
      <c r="B80" s="998">
        <v>74</v>
      </c>
      <c r="C80" s="999" t="s">
        <v>156</v>
      </c>
      <c r="D80" s="1000" t="s">
        <v>902</v>
      </c>
      <c r="E80" s="1001">
        <v>24.787598999999997</v>
      </c>
      <c r="F80" s="1001" t="s">
        <v>902</v>
      </c>
      <c r="G80" s="1002" t="s">
        <v>902</v>
      </c>
      <c r="H80" s="1000" t="s">
        <v>902</v>
      </c>
      <c r="I80" s="1001" t="s">
        <v>902</v>
      </c>
      <c r="J80" s="1002" t="s">
        <v>902</v>
      </c>
      <c r="K80" s="1003" t="s">
        <v>902</v>
      </c>
      <c r="L80" s="1004">
        <v>24.787598999999997</v>
      </c>
      <c r="M80" s="1004" t="s">
        <v>902</v>
      </c>
      <c r="N80" s="1005" t="s">
        <v>902</v>
      </c>
      <c r="O80" s="1006">
        <v>24.787598999999997</v>
      </c>
      <c r="P80" s="60"/>
    </row>
    <row r="81" spans="1:16" ht="19.5" customHeight="1" x14ac:dyDescent="0.25">
      <c r="A81" s="60"/>
      <c r="B81" s="998">
        <v>75</v>
      </c>
      <c r="C81" s="999" t="s">
        <v>158</v>
      </c>
      <c r="D81" s="1000">
        <v>145.77153999999996</v>
      </c>
      <c r="E81" s="1001" t="s">
        <v>902</v>
      </c>
      <c r="F81" s="1001" t="s">
        <v>902</v>
      </c>
      <c r="G81" s="1002" t="s">
        <v>902</v>
      </c>
      <c r="H81" s="1000" t="s">
        <v>902</v>
      </c>
      <c r="I81" s="1001" t="s">
        <v>902</v>
      </c>
      <c r="J81" s="1002" t="s">
        <v>902</v>
      </c>
      <c r="K81" s="1003">
        <v>145.77153999999996</v>
      </c>
      <c r="L81" s="1004" t="s">
        <v>902</v>
      </c>
      <c r="M81" s="1004" t="s">
        <v>902</v>
      </c>
      <c r="N81" s="1005" t="s">
        <v>902</v>
      </c>
      <c r="O81" s="1006">
        <v>145.77153999999996</v>
      </c>
      <c r="P81" s="60"/>
    </row>
    <row r="82" spans="1:16" ht="19.5" customHeight="1" x14ac:dyDescent="0.25">
      <c r="A82" s="60"/>
      <c r="B82" s="998">
        <v>76</v>
      </c>
      <c r="C82" s="999" t="s">
        <v>160</v>
      </c>
      <c r="D82" s="1000" t="s">
        <v>902</v>
      </c>
      <c r="E82" s="1001">
        <v>0.16165299999999999</v>
      </c>
      <c r="F82" s="1001" t="s">
        <v>902</v>
      </c>
      <c r="G82" s="1002" t="s">
        <v>902</v>
      </c>
      <c r="H82" s="1000" t="s">
        <v>902</v>
      </c>
      <c r="I82" s="1001">
        <v>2.7031609999999993</v>
      </c>
      <c r="J82" s="1002" t="s">
        <v>902</v>
      </c>
      <c r="K82" s="1003" t="s">
        <v>902</v>
      </c>
      <c r="L82" s="1004">
        <v>2.8648139999999991</v>
      </c>
      <c r="M82" s="1004" t="s">
        <v>902</v>
      </c>
      <c r="N82" s="1005" t="s">
        <v>902</v>
      </c>
      <c r="O82" s="1006">
        <v>2.8648139999999991</v>
      </c>
      <c r="P82" s="60"/>
    </row>
    <row r="83" spans="1:16" ht="19.5" customHeight="1" x14ac:dyDescent="0.25">
      <c r="A83" s="60"/>
      <c r="B83" s="998">
        <v>77</v>
      </c>
      <c r="C83" s="999" t="s">
        <v>162</v>
      </c>
      <c r="D83" s="1000" t="s">
        <v>902</v>
      </c>
      <c r="E83" s="1001">
        <v>4.616193</v>
      </c>
      <c r="F83" s="1001" t="s">
        <v>902</v>
      </c>
      <c r="G83" s="1002" t="s">
        <v>902</v>
      </c>
      <c r="H83" s="1000" t="s">
        <v>902</v>
      </c>
      <c r="I83" s="1001" t="s">
        <v>902</v>
      </c>
      <c r="J83" s="1002" t="s">
        <v>902</v>
      </c>
      <c r="K83" s="1003" t="s">
        <v>902</v>
      </c>
      <c r="L83" s="1004">
        <v>4.616193</v>
      </c>
      <c r="M83" s="1004" t="s">
        <v>902</v>
      </c>
      <c r="N83" s="1005" t="s">
        <v>902</v>
      </c>
      <c r="O83" s="1006">
        <v>4.616193</v>
      </c>
      <c r="P83" s="60"/>
    </row>
    <row r="84" spans="1:16" ht="19.5" customHeight="1" x14ac:dyDescent="0.25">
      <c r="A84" s="60"/>
      <c r="B84" s="998">
        <v>78</v>
      </c>
      <c r="C84" s="999" t="s">
        <v>164</v>
      </c>
      <c r="D84" s="1000">
        <v>2391.5349790000009</v>
      </c>
      <c r="E84" s="1001" t="s">
        <v>902</v>
      </c>
      <c r="F84" s="1001" t="s">
        <v>902</v>
      </c>
      <c r="G84" s="1002" t="s">
        <v>902</v>
      </c>
      <c r="H84" s="1000" t="s">
        <v>902</v>
      </c>
      <c r="I84" s="1001" t="s">
        <v>902</v>
      </c>
      <c r="J84" s="1002" t="s">
        <v>902</v>
      </c>
      <c r="K84" s="1003">
        <v>2391.5349790000009</v>
      </c>
      <c r="L84" s="1004" t="s">
        <v>902</v>
      </c>
      <c r="M84" s="1004" t="s">
        <v>902</v>
      </c>
      <c r="N84" s="1005" t="s">
        <v>902</v>
      </c>
      <c r="O84" s="1006">
        <v>2391.5349790000009</v>
      </c>
      <c r="P84" s="60"/>
    </row>
    <row r="85" spans="1:16" ht="19.5" customHeight="1" x14ac:dyDescent="0.25">
      <c r="A85" s="60"/>
      <c r="B85" s="998">
        <v>79</v>
      </c>
      <c r="C85" s="999" t="s">
        <v>166</v>
      </c>
      <c r="D85" s="1000" t="s">
        <v>902</v>
      </c>
      <c r="E85" s="1001" t="s">
        <v>902</v>
      </c>
      <c r="F85" s="1001">
        <v>48.244820000000004</v>
      </c>
      <c r="G85" s="1002" t="s">
        <v>902</v>
      </c>
      <c r="H85" s="1000" t="s">
        <v>902</v>
      </c>
      <c r="I85" s="1001" t="s">
        <v>902</v>
      </c>
      <c r="J85" s="1002" t="s">
        <v>902</v>
      </c>
      <c r="K85" s="1003" t="s">
        <v>902</v>
      </c>
      <c r="L85" s="1004" t="s">
        <v>902</v>
      </c>
      <c r="M85" s="1004">
        <v>48.244820000000004</v>
      </c>
      <c r="N85" s="1005" t="s">
        <v>902</v>
      </c>
      <c r="O85" s="1006">
        <v>48.244820000000004</v>
      </c>
      <c r="P85" s="60"/>
    </row>
    <row r="86" spans="1:16" ht="19.5" customHeight="1" x14ac:dyDescent="0.25">
      <c r="A86" s="60"/>
      <c r="B86" s="998">
        <v>80</v>
      </c>
      <c r="C86" s="999" t="s">
        <v>168</v>
      </c>
      <c r="D86" s="1000" t="s">
        <v>902</v>
      </c>
      <c r="E86" s="1001">
        <v>1791.700881</v>
      </c>
      <c r="F86" s="1001" t="s">
        <v>902</v>
      </c>
      <c r="G86" s="1002" t="s">
        <v>902</v>
      </c>
      <c r="H86" s="1000" t="s">
        <v>902</v>
      </c>
      <c r="I86" s="1001" t="s">
        <v>902</v>
      </c>
      <c r="J86" s="1002" t="s">
        <v>902</v>
      </c>
      <c r="K86" s="1003" t="s">
        <v>902</v>
      </c>
      <c r="L86" s="1004">
        <v>1791.700881</v>
      </c>
      <c r="M86" s="1004" t="s">
        <v>902</v>
      </c>
      <c r="N86" s="1005" t="s">
        <v>902</v>
      </c>
      <c r="O86" s="1006">
        <v>1791.700881</v>
      </c>
      <c r="P86" s="60"/>
    </row>
    <row r="87" spans="1:16" ht="19.5" customHeight="1" x14ac:dyDescent="0.25">
      <c r="A87" s="60"/>
      <c r="B87" s="998">
        <v>81</v>
      </c>
      <c r="C87" s="999" t="s">
        <v>170</v>
      </c>
      <c r="D87" s="1000" t="s">
        <v>902</v>
      </c>
      <c r="E87" s="1001">
        <v>370.83545299999992</v>
      </c>
      <c r="F87" s="1001" t="s">
        <v>902</v>
      </c>
      <c r="G87" s="1002" t="s">
        <v>902</v>
      </c>
      <c r="H87" s="1000" t="s">
        <v>902</v>
      </c>
      <c r="I87" s="1001" t="s">
        <v>902</v>
      </c>
      <c r="J87" s="1002" t="s">
        <v>902</v>
      </c>
      <c r="K87" s="1003" t="s">
        <v>902</v>
      </c>
      <c r="L87" s="1004">
        <v>370.83545299999992</v>
      </c>
      <c r="M87" s="1004" t="s">
        <v>902</v>
      </c>
      <c r="N87" s="1005" t="s">
        <v>902</v>
      </c>
      <c r="O87" s="1006">
        <v>370.83545299999992</v>
      </c>
      <c r="P87" s="60"/>
    </row>
    <row r="88" spans="1:16" ht="19.5" customHeight="1" thickBot="1" x14ac:dyDescent="0.3">
      <c r="A88" s="60"/>
      <c r="B88" s="1016">
        <v>82</v>
      </c>
      <c r="C88" s="999" t="s">
        <v>1064</v>
      </c>
      <c r="D88" s="1000" t="s">
        <v>902</v>
      </c>
      <c r="E88" s="1001" t="s">
        <v>902</v>
      </c>
      <c r="F88" s="1001" t="s">
        <v>902</v>
      </c>
      <c r="G88" s="1002" t="s">
        <v>902</v>
      </c>
      <c r="H88" s="1000">
        <v>25.172736</v>
      </c>
      <c r="I88" s="1001">
        <v>18.982919999999996</v>
      </c>
      <c r="J88" s="1002">
        <v>1.2263999999999999</v>
      </c>
      <c r="K88" s="1003">
        <v>25.172736</v>
      </c>
      <c r="L88" s="1004">
        <v>18.982919999999996</v>
      </c>
      <c r="M88" s="1004" t="s">
        <v>902</v>
      </c>
      <c r="N88" s="1005">
        <v>1.2263999999999999</v>
      </c>
      <c r="O88" s="1006">
        <v>45.382055999999992</v>
      </c>
      <c r="P88" s="60"/>
    </row>
    <row r="89" spans="1:16" ht="17.25" customHeight="1" thickTop="1" thickBot="1" x14ac:dyDescent="0.3">
      <c r="A89" s="60"/>
      <c r="B89" s="2095" t="s">
        <v>1076</v>
      </c>
      <c r="C89" s="2096"/>
      <c r="D89" s="1017">
        <v>29881.242970861007</v>
      </c>
      <c r="E89" s="1018">
        <v>19714.482207950001</v>
      </c>
      <c r="F89" s="1018">
        <v>745.40054000000009</v>
      </c>
      <c r="G89" s="1019">
        <v>1501.2117678166665</v>
      </c>
      <c r="H89" s="1017">
        <v>108.09039607177132</v>
      </c>
      <c r="I89" s="1018">
        <v>410.74030399999992</v>
      </c>
      <c r="J89" s="1019">
        <v>1.2263999999999999</v>
      </c>
      <c r="K89" s="1020">
        <v>29989.333366932784</v>
      </c>
      <c r="L89" s="1021">
        <v>20125.22251195</v>
      </c>
      <c r="M89" s="1021">
        <v>745.40054000000009</v>
      </c>
      <c r="N89" s="1022">
        <v>1502.4381678166665</v>
      </c>
      <c r="O89" s="1023">
        <v>52362.394586699447</v>
      </c>
      <c r="P89" s="60"/>
    </row>
    <row r="90" spans="1:16" ht="17.25" customHeight="1" thickBot="1" x14ac:dyDescent="0.3">
      <c r="A90" s="60"/>
      <c r="B90" s="2097"/>
      <c r="C90" s="2098"/>
      <c r="D90" s="2099">
        <v>51842.337486627679</v>
      </c>
      <c r="E90" s="2100"/>
      <c r="F90" s="2100"/>
      <c r="G90" s="2101"/>
      <c r="H90" s="2099">
        <v>520.05710007177129</v>
      </c>
      <c r="I90" s="2102"/>
      <c r="J90" s="2103"/>
      <c r="K90" s="2099">
        <v>52362.394586699455</v>
      </c>
      <c r="L90" s="2102"/>
      <c r="M90" s="2102"/>
      <c r="N90" s="2103"/>
      <c r="O90" s="1024"/>
      <c r="P90" s="60"/>
    </row>
    <row r="91" spans="1:16" x14ac:dyDescent="0.25">
      <c r="A91" s="60"/>
      <c r="B91" s="781" t="s">
        <v>1066</v>
      </c>
      <c r="C91" s="919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025"/>
      <c r="P91" s="60"/>
    </row>
    <row r="92" spans="1:16" x14ac:dyDescent="0.25">
      <c r="A92" s="60"/>
      <c r="B92" s="29" t="s">
        <v>174</v>
      </c>
      <c r="C92" s="1026"/>
      <c r="D92" s="1027"/>
      <c r="E92" s="1027"/>
      <c r="F92" s="1027"/>
      <c r="G92" s="1027"/>
      <c r="H92" s="1027"/>
      <c r="I92" s="1027"/>
      <c r="J92" s="1027"/>
      <c r="K92" s="267"/>
      <c r="L92" s="267"/>
      <c r="M92" s="1027"/>
      <c r="N92" s="1027"/>
      <c r="O92" s="111"/>
      <c r="P92" s="60"/>
    </row>
    <row r="93" spans="1:16" x14ac:dyDescent="0.25">
      <c r="A93" s="60"/>
      <c r="B93" s="1028"/>
      <c r="C93" s="2104"/>
      <c r="D93" s="2104"/>
      <c r="E93" s="2104"/>
      <c r="F93" s="267"/>
      <c r="G93" s="267"/>
      <c r="H93" s="267"/>
      <c r="I93" s="267"/>
      <c r="J93" s="267"/>
      <c r="K93" s="267"/>
      <c r="L93" s="1027"/>
      <c r="M93" s="1027"/>
      <c r="N93" s="267"/>
      <c r="O93" s="267"/>
      <c r="P93" s="60"/>
    </row>
  </sheetData>
  <mergeCells count="11">
    <mergeCell ref="O5:O6"/>
    <mergeCell ref="B5:B6"/>
    <mergeCell ref="C5:C6"/>
    <mergeCell ref="D5:G5"/>
    <mergeCell ref="H5:J5"/>
    <mergeCell ref="K5:N5"/>
    <mergeCell ref="B89:C90"/>
    <mergeCell ref="D90:G90"/>
    <mergeCell ref="H90:J90"/>
    <mergeCell ref="K90:N90"/>
    <mergeCell ref="C93:E93"/>
  </mergeCells>
  <pageMargins left="0.78740157480314965" right="0.59055118110236227" top="0.59055118110236227" bottom="0.59055118110236227" header="0.35433070866141736" footer="0.59055118110236227"/>
  <pageSetup paperSize="9" scale="4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Views>
    <sheetView view="pageBreakPreview" zoomScale="90" zoomScaleNormal="90" zoomScaleSheetLayoutView="90" workbookViewId="0">
      <selection activeCell="S14" sqref="S14"/>
    </sheetView>
  </sheetViews>
  <sheetFormatPr baseColWidth="10" defaultRowHeight="15" x14ac:dyDescent="0.25"/>
  <cols>
    <col min="1" max="4" width="17.7109375" customWidth="1"/>
    <col min="5" max="5" width="18.7109375" customWidth="1"/>
    <col min="6" max="8" width="17.7109375" customWidth="1"/>
    <col min="9" max="9" width="16.85546875" customWidth="1"/>
    <col min="10" max="10" width="11.42578125" style="1710"/>
    <col min="11" max="11" width="20.140625" style="1710" bestFit="1" customWidth="1"/>
    <col min="12" max="12" width="15.42578125" style="1710" bestFit="1" customWidth="1"/>
    <col min="13" max="13" width="16.140625" style="1710" customWidth="1"/>
    <col min="14" max="14" width="12.5703125" style="1710" customWidth="1"/>
    <col min="15" max="15" width="17.5703125" style="1710" customWidth="1"/>
    <col min="16" max="16" width="29.28515625" style="1710" customWidth="1"/>
    <col min="17" max="17" width="11.42578125" style="1710"/>
    <col min="18" max="18" width="11.42578125" style="1710" customWidth="1"/>
    <col min="19" max="19" width="17.5703125" bestFit="1" customWidth="1"/>
    <col min="20" max="20" width="29.28515625" bestFit="1" customWidth="1"/>
    <col min="23" max="23" width="17.5703125" bestFit="1" customWidth="1"/>
    <col min="24" max="24" width="29.28515625" bestFit="1" customWidth="1"/>
  </cols>
  <sheetData>
    <row r="1" spans="1:16" x14ac:dyDescent="0.25">
      <c r="A1" s="796"/>
      <c r="B1" s="796"/>
      <c r="C1" s="796"/>
      <c r="D1" s="796"/>
      <c r="E1" s="796"/>
      <c r="F1" s="796"/>
      <c r="G1" s="796"/>
      <c r="H1" s="796"/>
      <c r="I1" s="796"/>
      <c r="J1" s="1709"/>
      <c r="K1" s="1770"/>
      <c r="L1" s="1770"/>
      <c r="M1" s="1770"/>
      <c r="N1" s="1770"/>
      <c r="O1" s="1710" t="s">
        <v>950</v>
      </c>
      <c r="P1" s="1710" t="s">
        <v>334</v>
      </c>
    </row>
    <row r="2" spans="1:16" x14ac:dyDescent="0.25">
      <c r="A2" s="796"/>
      <c r="B2" s="796"/>
      <c r="C2" s="796"/>
      <c r="D2" s="796"/>
      <c r="E2" s="796"/>
      <c r="F2" s="796"/>
      <c r="G2" s="796"/>
      <c r="H2" s="796"/>
      <c r="I2" s="796"/>
      <c r="J2" s="1709"/>
      <c r="K2" s="1770"/>
      <c r="L2" s="1770"/>
      <c r="M2" s="1770"/>
      <c r="N2" s="1770"/>
      <c r="O2" s="1710" t="s">
        <v>6</v>
      </c>
      <c r="P2" s="1710" t="s">
        <v>948</v>
      </c>
    </row>
    <row r="3" spans="1:16" x14ac:dyDescent="0.25">
      <c r="A3" s="796"/>
      <c r="B3" s="796"/>
      <c r="C3" s="796"/>
      <c r="D3" s="796"/>
      <c r="E3" s="796"/>
      <c r="F3" s="796"/>
      <c r="G3" s="796"/>
      <c r="H3" s="796"/>
      <c r="I3" s="796"/>
      <c r="J3" s="1709"/>
      <c r="K3" s="1777" t="s">
        <v>1053</v>
      </c>
      <c r="L3" s="1770"/>
      <c r="M3" s="1770"/>
      <c r="N3" s="1770"/>
      <c r="O3" s="1710" t="s">
        <v>1060</v>
      </c>
      <c r="P3" s="1710" t="s">
        <v>334</v>
      </c>
    </row>
    <row r="4" spans="1:16" x14ac:dyDescent="0.25">
      <c r="A4" s="796"/>
      <c r="B4" s="796"/>
      <c r="C4" s="796"/>
      <c r="D4" s="796"/>
      <c r="E4" s="796"/>
      <c r="F4" s="796"/>
      <c r="G4" s="796"/>
      <c r="H4" s="796"/>
      <c r="I4" s="796"/>
      <c r="J4" s="1709"/>
      <c r="K4" s="1770"/>
      <c r="L4" s="1770"/>
      <c r="M4" s="1770"/>
      <c r="N4" s="1770"/>
    </row>
    <row r="5" spans="1:16" x14ac:dyDescent="0.25">
      <c r="A5" s="796"/>
      <c r="B5" s="796"/>
      <c r="C5" s="796"/>
      <c r="D5" s="796"/>
      <c r="E5" s="796"/>
      <c r="F5" s="796"/>
      <c r="G5" s="796"/>
      <c r="H5" s="796"/>
      <c r="I5" s="796"/>
      <c r="J5" s="1709"/>
      <c r="K5" s="1778" t="s">
        <v>1080</v>
      </c>
      <c r="L5" s="1779" t="s">
        <v>1110</v>
      </c>
      <c r="M5" s="1778" t="s">
        <v>1068</v>
      </c>
      <c r="N5" s="1770"/>
      <c r="O5" s="1710" t="s">
        <v>357</v>
      </c>
      <c r="P5" s="1710" t="s">
        <v>1105</v>
      </c>
    </row>
    <row r="6" spans="1:16" x14ac:dyDescent="0.25">
      <c r="A6" s="796"/>
      <c r="B6" s="796"/>
      <c r="C6" s="796"/>
      <c r="D6" s="796"/>
      <c r="E6" s="796"/>
      <c r="F6" s="796"/>
      <c r="G6" s="796"/>
      <c r="H6" s="796"/>
      <c r="I6" s="796"/>
      <c r="J6" s="1709"/>
      <c r="K6" s="1780" t="s">
        <v>131</v>
      </c>
      <c r="L6" s="1781">
        <v>7627.2135160000007</v>
      </c>
      <c r="M6" s="1782">
        <v>0.145662045752533</v>
      </c>
      <c r="N6" s="1783"/>
      <c r="O6" s="1716" t="s">
        <v>131</v>
      </c>
      <c r="P6" s="1717">
        <v>7627.2135160000007</v>
      </c>
    </row>
    <row r="7" spans="1:16" x14ac:dyDescent="0.25">
      <c r="A7" s="796"/>
      <c r="B7" s="796"/>
      <c r="C7" s="796"/>
      <c r="D7" s="796"/>
      <c r="E7" s="796"/>
      <c r="F7" s="796"/>
      <c r="G7" s="796"/>
      <c r="H7" s="796"/>
      <c r="I7" s="796"/>
      <c r="J7" s="1709"/>
      <c r="K7" s="1780" t="s">
        <v>63</v>
      </c>
      <c r="L7" s="1781">
        <v>6909.734445000001</v>
      </c>
      <c r="M7" s="1782">
        <v>0.13195986355358813</v>
      </c>
      <c r="N7" s="1776"/>
      <c r="O7" s="1716" t="s">
        <v>63</v>
      </c>
      <c r="P7" s="1717">
        <v>6909.734445000001</v>
      </c>
    </row>
    <row r="8" spans="1:16" x14ac:dyDescent="0.25">
      <c r="A8" s="796"/>
      <c r="B8" s="796"/>
      <c r="C8" s="796"/>
      <c r="D8" s="796"/>
      <c r="E8" s="796"/>
      <c r="F8" s="796"/>
      <c r="G8" s="796"/>
      <c r="H8" s="796"/>
      <c r="I8" s="796"/>
      <c r="J8" s="1709"/>
      <c r="K8" s="1780" t="s">
        <v>95</v>
      </c>
      <c r="L8" s="1781">
        <v>6382.7588739999992</v>
      </c>
      <c r="M8" s="1782">
        <v>0.12189585530569455</v>
      </c>
      <c r="N8" s="1776"/>
      <c r="O8" s="1716" t="s">
        <v>95</v>
      </c>
      <c r="P8" s="1717">
        <v>6382.7588739999992</v>
      </c>
    </row>
    <row r="9" spans="1:16" x14ac:dyDescent="0.25">
      <c r="A9" s="796"/>
      <c r="B9" s="796"/>
      <c r="C9" s="796"/>
      <c r="D9" s="796"/>
      <c r="E9" s="796"/>
      <c r="F9" s="796"/>
      <c r="G9" s="796"/>
      <c r="H9" s="796"/>
      <c r="I9" s="796"/>
      <c r="J9" s="1709"/>
      <c r="K9" s="1780" t="s">
        <v>103</v>
      </c>
      <c r="L9" s="1781">
        <v>5333.6568959999995</v>
      </c>
      <c r="M9" s="1782">
        <v>0.10186044656855323</v>
      </c>
      <c r="N9" s="1776"/>
      <c r="O9" s="1716" t="s">
        <v>103</v>
      </c>
      <c r="P9" s="1717">
        <v>5333.6568959999995</v>
      </c>
    </row>
    <row r="10" spans="1:16" x14ac:dyDescent="0.25">
      <c r="A10" s="796"/>
      <c r="B10" s="796"/>
      <c r="C10" s="796"/>
      <c r="D10" s="796"/>
      <c r="E10" s="796"/>
      <c r="F10" s="796"/>
      <c r="G10" s="796"/>
      <c r="H10" s="796"/>
      <c r="I10" s="796"/>
      <c r="J10" s="1709"/>
      <c r="K10" s="1780" t="s">
        <v>105</v>
      </c>
      <c r="L10" s="1781">
        <v>3913.5255889999999</v>
      </c>
      <c r="M10" s="1782">
        <v>7.4739240248460168E-2</v>
      </c>
      <c r="N10" s="1776"/>
      <c r="O10" s="1716" t="s">
        <v>105</v>
      </c>
      <c r="P10" s="1717">
        <v>3913.5255889999999</v>
      </c>
    </row>
    <row r="11" spans="1:16" x14ac:dyDescent="0.25">
      <c r="A11" s="796"/>
      <c r="B11" s="796"/>
      <c r="C11" s="796"/>
      <c r="D11" s="796"/>
      <c r="E11" s="796"/>
      <c r="F11" s="796"/>
      <c r="G11" s="796"/>
      <c r="H11" s="796"/>
      <c r="I11" s="796"/>
      <c r="J11" s="1709"/>
      <c r="K11" s="1780" t="s">
        <v>83</v>
      </c>
      <c r="L11" s="1781">
        <v>2467.9245539999993</v>
      </c>
      <c r="M11" s="1782">
        <v>4.7131621337784958E-2</v>
      </c>
      <c r="N11" s="1776"/>
      <c r="O11" s="1716" t="s">
        <v>83</v>
      </c>
      <c r="P11" s="1717">
        <v>2467.9245539999993</v>
      </c>
    </row>
    <row r="12" spans="1:16" x14ac:dyDescent="0.25">
      <c r="A12" s="796"/>
      <c r="B12" s="796"/>
      <c r="C12" s="796"/>
      <c r="D12" s="796"/>
      <c r="E12" s="796"/>
      <c r="F12" s="796"/>
      <c r="G12" s="796"/>
      <c r="H12" s="796"/>
      <c r="I12" s="796"/>
      <c r="J12" s="1709"/>
      <c r="K12" s="1770" t="s">
        <v>1069</v>
      </c>
      <c r="L12" s="1781">
        <v>19727.580712699448</v>
      </c>
      <c r="M12" s="1782">
        <v>0.37675092723338599</v>
      </c>
      <c r="N12" s="1770"/>
      <c r="O12" s="1716" t="s">
        <v>173</v>
      </c>
      <c r="P12" s="1717">
        <v>32634.813873999999</v>
      </c>
    </row>
    <row r="13" spans="1:16" x14ac:dyDescent="0.25">
      <c r="A13" s="796"/>
      <c r="B13" s="796"/>
      <c r="C13" s="796"/>
      <c r="D13" s="796"/>
      <c r="E13" s="796"/>
      <c r="F13" s="796"/>
      <c r="G13" s="796"/>
      <c r="H13" s="796"/>
      <c r="I13" s="796"/>
      <c r="J13" s="1709"/>
      <c r="K13" s="1770" t="s">
        <v>1111</v>
      </c>
      <c r="L13" s="1781">
        <v>52362.394586699447</v>
      </c>
      <c r="M13" s="1782">
        <v>0.99999999999999989</v>
      </c>
      <c r="N13" s="1770"/>
    </row>
    <row r="14" spans="1:16" x14ac:dyDescent="0.25">
      <c r="A14" s="796"/>
      <c r="B14" s="796"/>
      <c r="C14" s="796"/>
      <c r="D14" s="796"/>
      <c r="E14" s="796"/>
      <c r="F14" s="796"/>
      <c r="G14" s="796"/>
      <c r="H14" s="796"/>
      <c r="I14" s="796"/>
      <c r="J14" s="1709"/>
      <c r="K14" s="1770"/>
      <c r="L14" s="1770"/>
      <c r="M14" s="1770"/>
      <c r="N14" s="1770"/>
    </row>
    <row r="15" spans="1:16" x14ac:dyDescent="0.25">
      <c r="A15" s="796"/>
      <c r="B15" s="796"/>
      <c r="C15" s="796"/>
      <c r="D15" s="796"/>
      <c r="E15" s="796"/>
      <c r="F15" s="796"/>
      <c r="G15" s="796"/>
      <c r="H15" s="796"/>
      <c r="I15" s="796"/>
      <c r="J15" s="1709"/>
      <c r="K15" s="1770"/>
      <c r="L15" s="1770"/>
      <c r="M15" s="1770"/>
      <c r="N15" s="1770"/>
    </row>
    <row r="16" spans="1:16" x14ac:dyDescent="0.25">
      <c r="A16" s="796"/>
      <c r="B16" s="796"/>
      <c r="C16" s="796"/>
      <c r="D16" s="796"/>
      <c r="E16" s="796"/>
      <c r="F16" s="796"/>
      <c r="G16" s="796"/>
      <c r="H16" s="796"/>
      <c r="I16" s="796"/>
      <c r="J16" s="1709"/>
      <c r="K16" s="1770"/>
      <c r="L16" s="1770"/>
      <c r="M16" s="1770"/>
      <c r="N16" s="1770"/>
    </row>
    <row r="17" spans="1:14" x14ac:dyDescent="0.25">
      <c r="A17" s="796"/>
      <c r="B17" s="796"/>
      <c r="C17" s="796"/>
      <c r="D17" s="796"/>
      <c r="E17" s="796"/>
      <c r="F17" s="796"/>
      <c r="G17" s="796"/>
      <c r="H17" s="796"/>
      <c r="I17" s="796"/>
      <c r="J17" s="1709"/>
      <c r="K17" s="1770"/>
      <c r="L17" s="1770"/>
      <c r="M17" s="1770"/>
      <c r="N17" s="1770"/>
    </row>
    <row r="18" spans="1:14" x14ac:dyDescent="0.25">
      <c r="A18" s="796"/>
      <c r="B18" s="796"/>
      <c r="C18" s="796"/>
      <c r="D18" s="796"/>
      <c r="E18" s="796"/>
      <c r="F18" s="796"/>
      <c r="G18" s="796"/>
      <c r="H18" s="796"/>
      <c r="I18" s="796"/>
      <c r="J18" s="1709"/>
      <c r="K18" s="1770"/>
      <c r="L18" s="1770"/>
      <c r="M18" s="1770"/>
      <c r="N18" s="1770"/>
    </row>
    <row r="19" spans="1:14" x14ac:dyDescent="0.25">
      <c r="A19" s="796"/>
      <c r="B19" s="796"/>
      <c r="C19" s="796"/>
      <c r="D19" s="796"/>
      <c r="E19" s="796"/>
      <c r="F19" s="796"/>
      <c r="G19" s="796"/>
      <c r="H19" s="796"/>
      <c r="I19" s="796"/>
      <c r="J19" s="1709"/>
      <c r="K19" s="1770"/>
      <c r="L19" s="1770"/>
      <c r="M19" s="1770"/>
      <c r="N19" s="1770"/>
    </row>
    <row r="20" spans="1:14" x14ac:dyDescent="0.25">
      <c r="A20" s="796"/>
      <c r="B20" s="796"/>
      <c r="C20" s="796"/>
      <c r="D20" s="796"/>
      <c r="E20" s="796"/>
      <c r="F20" s="796"/>
      <c r="G20" s="796"/>
      <c r="H20" s="796"/>
      <c r="I20" s="796"/>
      <c r="J20" s="1709"/>
      <c r="K20" s="1770"/>
      <c r="L20" s="1776"/>
      <c r="M20" s="1776"/>
      <c r="N20" s="1784"/>
    </row>
    <row r="21" spans="1:14" x14ac:dyDescent="0.25">
      <c r="A21" s="796"/>
      <c r="B21" s="796"/>
      <c r="C21" s="796"/>
      <c r="D21" s="796"/>
      <c r="E21" s="796"/>
      <c r="F21" s="796"/>
      <c r="G21" s="796"/>
      <c r="H21" s="796"/>
      <c r="I21" s="796"/>
      <c r="J21" s="1709"/>
      <c r="K21" s="1770"/>
      <c r="L21" s="1770"/>
      <c r="M21" s="1770"/>
      <c r="N21" s="1770"/>
    </row>
    <row r="22" spans="1:14" x14ac:dyDescent="0.25">
      <c r="A22" s="796"/>
      <c r="B22" s="796"/>
      <c r="C22" s="796"/>
      <c r="D22" s="796"/>
      <c r="E22" s="796"/>
      <c r="F22" s="796"/>
      <c r="G22" s="796"/>
      <c r="H22" s="796"/>
      <c r="I22" s="796"/>
      <c r="J22" s="1709"/>
      <c r="K22" s="1770"/>
      <c r="L22" s="1770"/>
      <c r="M22" s="1770"/>
      <c r="N22" s="1776"/>
    </row>
    <row r="23" spans="1:14" x14ac:dyDescent="0.25">
      <c r="A23" s="796"/>
      <c r="B23" s="796"/>
      <c r="C23" s="796"/>
      <c r="D23" s="796"/>
      <c r="E23" s="796"/>
      <c r="F23" s="796"/>
      <c r="G23" s="796"/>
      <c r="H23" s="796"/>
      <c r="I23" s="796"/>
      <c r="J23" s="1709"/>
      <c r="K23" s="1770"/>
      <c r="L23" s="1770"/>
      <c r="M23" s="1770"/>
      <c r="N23" s="1770"/>
    </row>
    <row r="24" spans="1:14" x14ac:dyDescent="0.25">
      <c r="A24" s="796"/>
      <c r="B24" s="796"/>
      <c r="C24" s="796"/>
      <c r="D24" s="796"/>
      <c r="E24" s="796"/>
      <c r="F24" s="796"/>
      <c r="G24" s="796"/>
      <c r="H24" s="796"/>
      <c r="I24" s="796"/>
      <c r="J24" s="1709"/>
      <c r="K24" s="1770"/>
      <c r="L24" s="1770"/>
      <c r="M24" s="1770"/>
      <c r="N24" s="1770"/>
    </row>
    <row r="25" spans="1:14" x14ac:dyDescent="0.25">
      <c r="A25" s="796"/>
      <c r="B25" s="796"/>
      <c r="C25" s="796"/>
      <c r="D25" s="796"/>
      <c r="E25" s="796"/>
      <c r="F25" s="796"/>
      <c r="G25" s="796"/>
      <c r="H25" s="796"/>
      <c r="I25" s="796"/>
      <c r="J25" s="1709"/>
      <c r="K25" s="1770"/>
      <c r="L25" s="1770"/>
      <c r="M25" s="1770"/>
      <c r="N25" s="1770"/>
    </row>
    <row r="26" spans="1:14" x14ac:dyDescent="0.25">
      <c r="A26" s="796"/>
      <c r="B26" s="796"/>
      <c r="C26" s="796"/>
      <c r="D26" s="796"/>
      <c r="E26" s="796"/>
      <c r="F26" s="796"/>
      <c r="G26" s="796"/>
      <c r="H26" s="796"/>
      <c r="I26" s="796"/>
      <c r="J26" s="1709"/>
      <c r="K26" s="1770"/>
      <c r="L26" s="1770"/>
      <c r="M26" s="1770"/>
      <c r="N26" s="1770"/>
    </row>
    <row r="27" spans="1:14" x14ac:dyDescent="0.25">
      <c r="A27" s="796"/>
      <c r="B27" s="796"/>
      <c r="C27" s="796"/>
      <c r="D27" s="796"/>
      <c r="E27" s="796"/>
      <c r="F27" s="796"/>
      <c r="G27" s="796"/>
      <c r="H27" s="796"/>
      <c r="I27" s="796"/>
      <c r="J27" s="1709"/>
      <c r="K27" s="1770"/>
      <c r="L27" s="1770"/>
      <c r="M27" s="1770"/>
      <c r="N27" s="1770"/>
    </row>
    <row r="28" spans="1:14" x14ac:dyDescent="0.25">
      <c r="A28" s="796"/>
      <c r="B28" s="796"/>
      <c r="C28" s="796"/>
      <c r="D28" s="796"/>
      <c r="E28" s="796"/>
      <c r="F28" s="796"/>
      <c r="G28" s="796"/>
      <c r="H28" s="796"/>
      <c r="I28" s="796"/>
      <c r="J28" s="1709"/>
      <c r="K28" s="1770"/>
      <c r="L28" s="1770"/>
      <c r="M28" s="1770"/>
      <c r="N28" s="1770"/>
    </row>
    <row r="29" spans="1:14" x14ac:dyDescent="0.25">
      <c r="A29" s="796"/>
      <c r="B29" s="796"/>
      <c r="C29" s="796"/>
      <c r="D29" s="796"/>
      <c r="E29" s="796"/>
      <c r="F29" s="796"/>
      <c r="G29" s="796"/>
      <c r="H29" s="796"/>
      <c r="I29" s="796"/>
      <c r="J29" s="1709"/>
      <c r="K29" s="1770"/>
      <c r="L29" s="1770"/>
      <c r="M29" s="1770"/>
      <c r="N29" s="1770"/>
    </row>
    <row r="30" spans="1:14" x14ac:dyDescent="0.25">
      <c r="A30" s="796"/>
      <c r="B30" s="796"/>
      <c r="C30" s="796"/>
      <c r="D30" s="796"/>
      <c r="E30" s="796"/>
      <c r="F30" s="796"/>
      <c r="G30" s="796"/>
      <c r="H30" s="796"/>
      <c r="I30" s="796"/>
      <c r="J30" s="1709"/>
      <c r="K30" s="1770"/>
      <c r="L30" s="1770"/>
      <c r="M30" s="1770"/>
      <c r="N30" s="1770"/>
    </row>
    <row r="31" spans="1:14" x14ac:dyDescent="0.25">
      <c r="A31" s="796"/>
      <c r="B31" s="796"/>
      <c r="C31" s="796"/>
      <c r="D31" s="796"/>
      <c r="E31" s="796"/>
      <c r="F31" s="796"/>
      <c r="G31" s="796"/>
      <c r="H31" s="796"/>
      <c r="I31" s="796"/>
      <c r="J31" s="1709"/>
      <c r="K31" s="1770"/>
      <c r="L31" s="1770"/>
      <c r="M31" s="1770"/>
      <c r="N31" s="1770"/>
    </row>
    <row r="32" spans="1:14" x14ac:dyDescent="0.25">
      <c r="A32" s="796"/>
      <c r="B32" s="796"/>
      <c r="C32" s="796"/>
      <c r="D32" s="796"/>
      <c r="E32" s="796"/>
      <c r="F32" s="796"/>
      <c r="G32" s="796"/>
      <c r="H32" s="796"/>
      <c r="I32" s="796"/>
      <c r="J32" s="1709"/>
      <c r="K32" s="1770"/>
      <c r="L32" s="1770"/>
      <c r="M32" s="1770"/>
      <c r="N32" s="1770"/>
    </row>
    <row r="33" spans="1:16" x14ac:dyDescent="0.25">
      <c r="A33" s="796"/>
      <c r="B33" s="796"/>
      <c r="C33" s="796"/>
      <c r="D33" s="796"/>
      <c r="E33" s="796"/>
      <c r="F33" s="796"/>
      <c r="G33" s="796"/>
      <c r="H33" s="796"/>
      <c r="I33" s="796"/>
      <c r="J33" s="1709"/>
      <c r="K33" s="1770"/>
      <c r="L33" s="1770"/>
      <c r="M33" s="1770"/>
      <c r="N33" s="1770"/>
    </row>
    <row r="34" spans="1:16" x14ac:dyDescent="0.25">
      <c r="A34" s="796"/>
      <c r="B34" s="796"/>
      <c r="C34" s="796"/>
      <c r="D34" s="796"/>
      <c r="E34" s="796"/>
      <c r="F34" s="796"/>
      <c r="G34" s="796"/>
      <c r="H34" s="796"/>
      <c r="I34" s="796"/>
      <c r="J34" s="1709"/>
      <c r="K34" s="1770"/>
      <c r="L34" s="1770"/>
      <c r="M34" s="1770"/>
      <c r="N34" s="1770"/>
    </row>
    <row r="35" spans="1:16" x14ac:dyDescent="0.25">
      <c r="A35" s="796"/>
      <c r="B35" s="796"/>
      <c r="C35" s="796"/>
      <c r="D35" s="796"/>
      <c r="E35" s="796"/>
      <c r="F35" s="796"/>
      <c r="G35" s="796"/>
      <c r="H35" s="796"/>
      <c r="I35" s="796"/>
      <c r="J35" s="1709"/>
      <c r="K35" s="1770"/>
      <c r="L35" s="1770"/>
      <c r="M35" s="1770"/>
      <c r="N35" s="1770"/>
    </row>
    <row r="36" spans="1:16" x14ac:dyDescent="0.25">
      <c r="A36" s="796"/>
      <c r="B36" s="796"/>
      <c r="C36" s="796"/>
      <c r="D36" s="796"/>
      <c r="E36" s="796"/>
      <c r="F36" s="796"/>
      <c r="G36" s="796"/>
      <c r="H36" s="796"/>
      <c r="I36" s="796"/>
      <c r="J36" s="1709"/>
      <c r="K36" s="1770"/>
      <c r="L36" s="1770"/>
      <c r="M36" s="1770"/>
      <c r="N36" s="1770"/>
    </row>
    <row r="37" spans="1:16" x14ac:dyDescent="0.25">
      <c r="A37" s="796"/>
      <c r="B37" s="796"/>
      <c r="C37" s="796"/>
      <c r="D37" s="796"/>
      <c r="E37" s="796"/>
      <c r="F37" s="796"/>
      <c r="G37" s="796"/>
      <c r="H37" s="796"/>
      <c r="I37" s="796"/>
      <c r="J37" s="1709"/>
      <c r="K37" s="1770"/>
      <c r="L37" s="1770"/>
      <c r="M37" s="1770"/>
      <c r="N37" s="1770"/>
      <c r="O37" s="1710" t="s">
        <v>950</v>
      </c>
      <c r="P37" s="1710" t="s">
        <v>334</v>
      </c>
    </row>
    <row r="38" spans="1:16" x14ac:dyDescent="0.25">
      <c r="A38" s="796"/>
      <c r="B38" s="796"/>
      <c r="C38" s="796"/>
      <c r="D38" s="796"/>
      <c r="E38" s="796"/>
      <c r="F38" s="796"/>
      <c r="G38" s="796"/>
      <c r="H38" s="796"/>
      <c r="I38" s="796"/>
      <c r="J38" s="1709"/>
      <c r="K38" s="1777" t="s">
        <v>1112</v>
      </c>
      <c r="L38" s="1770"/>
      <c r="M38" s="1770"/>
      <c r="N38" s="1770"/>
      <c r="O38" s="1710" t="s">
        <v>6</v>
      </c>
      <c r="P38" s="1710" t="s">
        <v>948</v>
      </c>
    </row>
    <row r="39" spans="1:16" x14ac:dyDescent="0.25">
      <c r="A39" s="796"/>
      <c r="B39" s="796"/>
      <c r="C39" s="796"/>
      <c r="D39" s="796"/>
      <c r="E39" s="796"/>
      <c r="F39" s="796"/>
      <c r="G39" s="796"/>
      <c r="H39" s="796"/>
      <c r="I39" s="796"/>
      <c r="J39" s="1709"/>
      <c r="K39" s="1770"/>
      <c r="L39" s="1770"/>
      <c r="M39" s="1770"/>
      <c r="N39" s="1770"/>
      <c r="O39" s="1710" t="s">
        <v>1060</v>
      </c>
      <c r="P39" s="1710" t="s">
        <v>346</v>
      </c>
    </row>
    <row r="40" spans="1:16" x14ac:dyDescent="0.25">
      <c r="A40" s="796"/>
      <c r="B40" s="796"/>
      <c r="C40" s="796"/>
      <c r="D40" s="796"/>
      <c r="E40" s="796"/>
      <c r="F40" s="796"/>
      <c r="G40" s="796"/>
      <c r="H40" s="796"/>
      <c r="I40" s="796"/>
      <c r="J40" s="1709"/>
      <c r="K40" s="1770"/>
      <c r="L40" s="1770"/>
      <c r="M40" s="1770"/>
      <c r="N40" s="1770"/>
    </row>
    <row r="41" spans="1:16" x14ac:dyDescent="0.25">
      <c r="A41" s="796"/>
      <c r="B41" s="796"/>
      <c r="C41" s="796"/>
      <c r="D41" s="796"/>
      <c r="E41" s="796"/>
      <c r="F41" s="796"/>
      <c r="G41" s="796"/>
      <c r="H41" s="796"/>
      <c r="I41" s="796"/>
      <c r="J41" s="1709"/>
      <c r="K41" s="1778" t="s">
        <v>11</v>
      </c>
      <c r="L41" s="1779" t="s">
        <v>1113</v>
      </c>
      <c r="M41" s="1778" t="s">
        <v>1068</v>
      </c>
      <c r="N41" s="1785"/>
      <c r="O41" s="1710" t="s">
        <v>357</v>
      </c>
      <c r="P41" s="1710" t="s">
        <v>1105</v>
      </c>
    </row>
    <row r="42" spans="1:16" x14ac:dyDescent="0.25">
      <c r="A42" s="796"/>
      <c r="B42" s="796"/>
      <c r="C42" s="796"/>
      <c r="D42" s="796"/>
      <c r="E42" s="796"/>
      <c r="F42" s="796"/>
      <c r="G42" s="796"/>
      <c r="H42" s="796"/>
      <c r="I42" s="796"/>
      <c r="J42" s="1720"/>
      <c r="K42" s="1780" t="s">
        <v>63</v>
      </c>
      <c r="L42" s="1781">
        <v>6907.0746560000007</v>
      </c>
      <c r="M42" s="1782">
        <v>0.23031771235088427</v>
      </c>
      <c r="N42" s="1785"/>
      <c r="O42" s="1716" t="s">
        <v>63</v>
      </c>
      <c r="P42" s="1717">
        <v>6907.0746560000007</v>
      </c>
    </row>
    <row r="43" spans="1:16" x14ac:dyDescent="0.25">
      <c r="A43" s="796"/>
      <c r="B43" s="796"/>
      <c r="C43" s="796"/>
      <c r="D43" s="796"/>
      <c r="E43" s="796"/>
      <c r="F43" s="796"/>
      <c r="G43" s="796"/>
      <c r="H43" s="796"/>
      <c r="I43" s="796"/>
      <c r="J43" s="1720"/>
      <c r="K43" s="1780" t="s">
        <v>131</v>
      </c>
      <c r="L43" s="1781">
        <v>3338.5968169999996</v>
      </c>
      <c r="M43" s="1782">
        <v>0.11132614307063075</v>
      </c>
      <c r="N43" s="1785"/>
      <c r="O43" s="1716" t="s">
        <v>131</v>
      </c>
      <c r="P43" s="1717">
        <v>3338.5968169999996</v>
      </c>
    </row>
    <row r="44" spans="1:16" x14ac:dyDescent="0.25">
      <c r="A44" s="796"/>
      <c r="B44" s="796"/>
      <c r="C44" s="796"/>
      <c r="D44" s="796"/>
      <c r="E44" s="796"/>
      <c r="F44" s="796"/>
      <c r="G44" s="796"/>
      <c r="H44" s="796"/>
      <c r="I44" s="796"/>
      <c r="J44" s="1720"/>
      <c r="K44" s="1780" t="s">
        <v>95</v>
      </c>
      <c r="L44" s="1781">
        <v>2649.4716330000001</v>
      </c>
      <c r="M44" s="1782">
        <v>8.8347133315120424E-2</v>
      </c>
      <c r="N44" s="1785"/>
      <c r="O44" s="1716" t="s">
        <v>95</v>
      </c>
      <c r="P44" s="1717">
        <v>2649.4716330000001</v>
      </c>
    </row>
    <row r="45" spans="1:16" x14ac:dyDescent="0.25">
      <c r="A45" s="796"/>
      <c r="B45" s="796"/>
      <c r="C45" s="796"/>
      <c r="D45" s="796"/>
      <c r="E45" s="796"/>
      <c r="F45" s="796"/>
      <c r="G45" s="796"/>
      <c r="H45" s="796"/>
      <c r="I45" s="796"/>
      <c r="J45" s="1720"/>
      <c r="K45" s="1780" t="s">
        <v>83</v>
      </c>
      <c r="L45" s="1781">
        <v>2467.9245539999993</v>
      </c>
      <c r="M45" s="1782">
        <v>8.2293411587508414E-2</v>
      </c>
      <c r="N45" s="1785"/>
      <c r="O45" s="1716" t="s">
        <v>83</v>
      </c>
      <c r="P45" s="1717">
        <v>2467.9245539999993</v>
      </c>
    </row>
    <row r="46" spans="1:16" x14ac:dyDescent="0.25">
      <c r="A46" s="796"/>
      <c r="B46" s="796"/>
      <c r="C46" s="796"/>
      <c r="D46" s="796"/>
      <c r="E46" s="796"/>
      <c r="F46" s="796"/>
      <c r="G46" s="796"/>
      <c r="H46" s="796"/>
      <c r="I46" s="796"/>
      <c r="J46" s="1720"/>
      <c r="K46" s="1780" t="s">
        <v>165</v>
      </c>
      <c r="L46" s="1781">
        <v>2391.534979</v>
      </c>
      <c r="M46" s="1782">
        <v>7.9746186743750183E-2</v>
      </c>
      <c r="N46" s="1785"/>
      <c r="O46" s="1716" t="s">
        <v>165</v>
      </c>
      <c r="P46" s="1717">
        <v>2391.534979</v>
      </c>
    </row>
    <row r="47" spans="1:16" x14ac:dyDescent="0.25">
      <c r="A47" s="796"/>
      <c r="B47" s="796"/>
      <c r="C47" s="796"/>
      <c r="D47" s="796"/>
      <c r="E47" s="796"/>
      <c r="F47" s="796"/>
      <c r="G47" s="796"/>
      <c r="H47" s="796"/>
      <c r="I47" s="796"/>
      <c r="J47" s="1720"/>
      <c r="K47" s="1780" t="s">
        <v>139</v>
      </c>
      <c r="L47" s="1781">
        <v>2098.9566509999995</v>
      </c>
      <c r="M47" s="1782">
        <v>6.9990106992987633E-2</v>
      </c>
      <c r="N47" s="1785"/>
      <c r="O47" s="1716" t="s">
        <v>139</v>
      </c>
      <c r="P47" s="1717">
        <v>2098.9566509999995</v>
      </c>
    </row>
    <row r="48" spans="1:16" x14ac:dyDescent="0.25">
      <c r="A48" s="796"/>
      <c r="B48" s="796"/>
      <c r="C48" s="796"/>
      <c r="D48" s="796"/>
      <c r="E48" s="796"/>
      <c r="F48" s="796"/>
      <c r="G48" s="796"/>
      <c r="H48" s="796"/>
      <c r="I48" s="796"/>
      <c r="J48" s="1709"/>
      <c r="K48" s="1770" t="s">
        <v>1069</v>
      </c>
      <c r="L48" s="1781">
        <v>10135.774076932787</v>
      </c>
      <c r="M48" s="1782">
        <v>0.3379793059391184</v>
      </c>
      <c r="N48" s="1771"/>
      <c r="O48" s="1716" t="s">
        <v>173</v>
      </c>
      <c r="P48" s="1717">
        <v>19853.559289999997</v>
      </c>
    </row>
    <row r="49" spans="1:16" x14ac:dyDescent="0.25">
      <c r="A49" s="796"/>
      <c r="B49" s="796"/>
      <c r="C49" s="796"/>
      <c r="D49" s="796"/>
      <c r="E49" s="796"/>
      <c r="F49" s="796"/>
      <c r="G49" s="796"/>
      <c r="H49" s="796"/>
      <c r="I49" s="796"/>
      <c r="J49" s="1709"/>
      <c r="K49" s="1770" t="s">
        <v>1114</v>
      </c>
      <c r="L49" s="1781">
        <v>29989.333366932784</v>
      </c>
      <c r="M49" s="1782">
        <v>1</v>
      </c>
      <c r="N49" s="1770"/>
      <c r="P49" s="1717"/>
    </row>
    <row r="50" spans="1:16" x14ac:dyDescent="0.25">
      <c r="A50" s="796"/>
      <c r="B50" s="796"/>
      <c r="C50" s="796"/>
      <c r="D50" s="796"/>
      <c r="E50" s="796"/>
      <c r="F50" s="796"/>
      <c r="G50" s="796"/>
      <c r="H50" s="796"/>
      <c r="I50" s="796"/>
      <c r="J50" s="1709"/>
      <c r="K50" s="1770"/>
      <c r="L50" s="1770"/>
      <c r="M50" s="1770"/>
      <c r="N50" s="1770"/>
      <c r="O50" s="1709"/>
      <c r="P50" s="1709"/>
    </row>
    <row r="51" spans="1:16" x14ac:dyDescent="0.25">
      <c r="A51" s="796"/>
      <c r="B51" s="796"/>
      <c r="C51" s="796"/>
      <c r="D51" s="796"/>
      <c r="E51" s="796"/>
      <c r="F51" s="796"/>
      <c r="G51" s="796"/>
      <c r="H51" s="796"/>
      <c r="I51" s="796"/>
      <c r="J51" s="1709"/>
      <c r="K51" s="1770"/>
      <c r="L51" s="1771"/>
      <c r="M51" s="1770"/>
      <c r="N51" s="1770"/>
    </row>
    <row r="52" spans="1:16" x14ac:dyDescent="0.25">
      <c r="A52" s="796"/>
      <c r="B52" s="796"/>
      <c r="C52" s="796"/>
      <c r="D52" s="796"/>
      <c r="E52" s="796"/>
      <c r="F52" s="796"/>
      <c r="G52" s="796"/>
      <c r="H52" s="796"/>
      <c r="I52" s="796"/>
      <c r="J52" s="1709"/>
      <c r="K52" s="1770"/>
      <c r="L52" s="1771"/>
      <c r="M52" s="1770"/>
      <c r="N52" s="1770"/>
    </row>
    <row r="53" spans="1:16" x14ac:dyDescent="0.25">
      <c r="A53" s="796"/>
      <c r="B53" s="796"/>
      <c r="C53" s="796"/>
      <c r="D53" s="796"/>
      <c r="E53" s="796"/>
      <c r="F53" s="796"/>
      <c r="G53" s="796"/>
      <c r="H53" s="796"/>
      <c r="I53" s="796"/>
      <c r="J53" s="1709"/>
      <c r="K53" s="1770"/>
      <c r="L53" s="1771"/>
      <c r="M53" s="1770"/>
      <c r="N53" s="1770"/>
    </row>
    <row r="54" spans="1:16" x14ac:dyDescent="0.25">
      <c r="A54" s="796"/>
      <c r="B54" s="796"/>
      <c r="C54" s="796"/>
      <c r="D54" s="796"/>
      <c r="E54" s="796"/>
      <c r="F54" s="796"/>
      <c r="G54" s="796"/>
      <c r="H54" s="796"/>
      <c r="I54" s="796"/>
      <c r="J54" s="1709"/>
      <c r="K54" s="1772"/>
      <c r="L54" s="1771"/>
      <c r="M54" s="1776"/>
      <c r="N54" s="1784"/>
    </row>
    <row r="55" spans="1:16" x14ac:dyDescent="0.25">
      <c r="A55" s="796"/>
      <c r="B55" s="796"/>
      <c r="C55" s="796"/>
      <c r="D55" s="796"/>
      <c r="E55" s="796"/>
      <c r="F55" s="796"/>
      <c r="G55" s="796"/>
      <c r="H55" s="796"/>
      <c r="I55" s="796"/>
      <c r="J55" s="1709"/>
      <c r="K55" s="1772"/>
      <c r="L55" s="1771"/>
      <c r="M55" s="1770"/>
      <c r="N55" s="1770"/>
    </row>
    <row r="56" spans="1:16" x14ac:dyDescent="0.25">
      <c r="A56" s="796"/>
      <c r="B56" s="796"/>
      <c r="C56" s="796"/>
      <c r="D56" s="796"/>
      <c r="E56" s="796"/>
      <c r="F56" s="796"/>
      <c r="G56" s="796"/>
      <c r="H56" s="796"/>
      <c r="I56" s="796"/>
      <c r="J56" s="1709"/>
      <c r="K56" s="1773"/>
      <c r="L56" s="1771"/>
      <c r="M56" s="1770"/>
      <c r="N56" s="1770"/>
    </row>
    <row r="57" spans="1:16" x14ac:dyDescent="0.25">
      <c r="A57" s="796"/>
      <c r="B57" s="796"/>
      <c r="C57" s="796"/>
      <c r="D57" s="796"/>
      <c r="E57" s="796"/>
      <c r="F57" s="796"/>
      <c r="G57" s="796"/>
      <c r="H57" s="796"/>
      <c r="I57" s="796"/>
      <c r="J57" s="1709"/>
      <c r="K57" s="1770"/>
      <c r="L57" s="1774"/>
      <c r="M57" s="1776"/>
      <c r="N57" s="1770"/>
    </row>
    <row r="58" spans="1:16" x14ac:dyDescent="0.25">
      <c r="A58" s="796"/>
      <c r="B58" s="796"/>
      <c r="C58" s="796"/>
      <c r="D58" s="796"/>
      <c r="E58" s="796"/>
      <c r="F58" s="796"/>
      <c r="G58" s="796"/>
      <c r="H58" s="796"/>
      <c r="I58" s="796"/>
      <c r="J58" s="1709"/>
      <c r="K58" s="1770"/>
      <c r="L58" s="1770"/>
      <c r="M58" s="1770"/>
      <c r="N58" s="1770"/>
    </row>
    <row r="59" spans="1:16" x14ac:dyDescent="0.25">
      <c r="A59" s="796"/>
      <c r="B59" s="796"/>
      <c r="C59" s="796"/>
      <c r="D59" s="796"/>
      <c r="E59" s="796"/>
      <c r="F59" s="796"/>
      <c r="G59" s="796"/>
      <c r="H59" s="796"/>
      <c r="I59" s="796"/>
      <c r="J59" s="1709"/>
      <c r="K59" s="1770"/>
      <c r="L59" s="1770"/>
      <c r="M59" s="1770"/>
      <c r="N59" s="1770"/>
    </row>
    <row r="60" spans="1:16" x14ac:dyDescent="0.25">
      <c r="A60" s="796"/>
      <c r="B60" s="796"/>
      <c r="C60" s="796"/>
      <c r="D60" s="796"/>
      <c r="E60" s="796"/>
      <c r="F60" s="796"/>
      <c r="G60" s="796"/>
      <c r="H60" s="796"/>
      <c r="I60" s="796"/>
      <c r="J60" s="1709"/>
      <c r="K60" s="1770"/>
      <c r="L60" s="1770"/>
      <c r="M60" s="1770"/>
      <c r="N60" s="1770"/>
    </row>
    <row r="61" spans="1:16" x14ac:dyDescent="0.25">
      <c r="A61" s="796"/>
      <c r="B61" s="796"/>
      <c r="C61" s="796"/>
      <c r="D61" s="796"/>
      <c r="E61" s="796"/>
      <c r="F61" s="796"/>
      <c r="G61" s="796"/>
      <c r="H61" s="796"/>
      <c r="I61" s="796"/>
      <c r="J61" s="1709"/>
      <c r="K61" s="1770"/>
      <c r="L61" s="1770"/>
      <c r="M61" s="1770"/>
      <c r="N61" s="1770"/>
    </row>
    <row r="62" spans="1:16" x14ac:dyDescent="0.25">
      <c r="A62" s="796"/>
      <c r="B62" s="796"/>
      <c r="C62" s="796"/>
      <c r="D62" s="796"/>
      <c r="E62" s="796"/>
      <c r="F62" s="796"/>
      <c r="G62" s="796"/>
      <c r="H62" s="796"/>
      <c r="I62" s="796"/>
      <c r="J62" s="1709"/>
      <c r="K62" s="1770"/>
      <c r="L62" s="1770"/>
      <c r="M62" s="1770"/>
      <c r="N62" s="1770"/>
    </row>
    <row r="63" spans="1:16" x14ac:dyDescent="0.25">
      <c r="A63" s="796"/>
      <c r="B63" s="796"/>
      <c r="C63" s="796"/>
      <c r="D63" s="796"/>
      <c r="E63" s="796"/>
      <c r="F63" s="796"/>
      <c r="G63" s="796"/>
      <c r="H63" s="796"/>
      <c r="I63" s="796"/>
      <c r="J63" s="1709"/>
      <c r="K63" s="1770"/>
      <c r="L63" s="1770"/>
      <c r="M63" s="1770"/>
      <c r="N63" s="1770"/>
    </row>
    <row r="64" spans="1:16" x14ac:dyDescent="0.25">
      <c r="A64" s="796"/>
      <c r="B64" s="796"/>
      <c r="C64" s="796"/>
      <c r="D64" s="796"/>
      <c r="E64" s="796"/>
      <c r="F64" s="796"/>
      <c r="G64" s="796"/>
      <c r="H64" s="796"/>
      <c r="I64" s="796"/>
      <c r="J64" s="1709"/>
      <c r="K64" s="1770"/>
      <c r="L64" s="1770"/>
      <c r="M64" s="1770"/>
      <c r="N64" s="1770"/>
    </row>
    <row r="65" spans="1:16" x14ac:dyDescent="0.25">
      <c r="A65" s="796"/>
      <c r="B65" s="796"/>
      <c r="C65" s="796"/>
      <c r="D65" s="796"/>
      <c r="E65" s="796"/>
      <c r="F65" s="796"/>
      <c r="G65" s="796"/>
      <c r="H65" s="796"/>
      <c r="I65" s="796"/>
      <c r="J65" s="1709"/>
      <c r="K65" s="1770"/>
      <c r="L65" s="1771"/>
      <c r="M65" s="1770"/>
      <c r="N65" s="1770"/>
    </row>
    <row r="66" spans="1:16" x14ac:dyDescent="0.25">
      <c r="A66" s="796"/>
      <c r="B66" s="796"/>
      <c r="C66" s="796"/>
      <c r="D66" s="796"/>
      <c r="E66" s="796"/>
      <c r="F66" s="796"/>
      <c r="G66" s="796"/>
      <c r="H66" s="796"/>
      <c r="I66" s="796"/>
      <c r="J66" s="1709"/>
      <c r="K66" s="1770"/>
      <c r="L66" s="1770"/>
      <c r="M66" s="1770"/>
      <c r="N66" s="1770"/>
    </row>
    <row r="67" spans="1:16" x14ac:dyDescent="0.25">
      <c r="A67" s="796"/>
      <c r="B67" s="796"/>
      <c r="C67" s="796"/>
      <c r="D67" s="796"/>
      <c r="E67" s="796"/>
      <c r="F67" s="796"/>
      <c r="G67" s="796"/>
      <c r="H67" s="796"/>
      <c r="I67" s="796"/>
      <c r="J67" s="1709"/>
      <c r="K67" s="1770"/>
      <c r="L67" s="1770"/>
      <c r="M67" s="1770"/>
      <c r="N67" s="1770"/>
    </row>
    <row r="68" spans="1:16" x14ac:dyDescent="0.25">
      <c r="A68" s="796"/>
      <c r="B68" s="796"/>
      <c r="C68" s="796"/>
      <c r="D68" s="796"/>
      <c r="E68" s="796"/>
      <c r="F68" s="796"/>
      <c r="G68" s="796"/>
      <c r="H68" s="796"/>
      <c r="I68" s="796"/>
      <c r="J68" s="1709"/>
      <c r="K68" s="1770"/>
      <c r="L68" s="1771"/>
      <c r="M68" s="1770"/>
      <c r="N68" s="1770"/>
    </row>
    <row r="69" spans="1:16" x14ac:dyDescent="0.25">
      <c r="A69" s="796"/>
      <c r="B69" s="796"/>
      <c r="C69" s="796"/>
      <c r="D69" s="796"/>
      <c r="E69" s="796"/>
      <c r="F69" s="796"/>
      <c r="G69" s="796"/>
      <c r="H69" s="796"/>
      <c r="I69" s="796"/>
      <c r="J69" s="1709"/>
      <c r="K69" s="1770"/>
      <c r="L69" s="1770"/>
      <c r="M69" s="1770"/>
      <c r="N69" s="1770"/>
    </row>
    <row r="70" spans="1:16" x14ac:dyDescent="0.25">
      <c r="A70" s="796"/>
      <c r="B70" s="796"/>
      <c r="C70" s="796"/>
      <c r="D70" s="796"/>
      <c r="E70" s="796"/>
      <c r="F70" s="796"/>
      <c r="G70" s="796"/>
      <c r="H70" s="796"/>
      <c r="I70" s="796"/>
      <c r="J70" s="1709"/>
      <c r="K70" s="1770"/>
      <c r="L70" s="1770"/>
      <c r="M70" s="1770"/>
      <c r="N70" s="1770"/>
      <c r="O70" s="1709"/>
      <c r="P70" s="1709"/>
    </row>
    <row r="71" spans="1:16" x14ac:dyDescent="0.25">
      <c r="A71" s="796"/>
      <c r="B71" s="796"/>
      <c r="C71" s="796"/>
      <c r="D71" s="796"/>
      <c r="E71" s="796"/>
      <c r="F71" s="796"/>
      <c r="G71" s="796"/>
      <c r="H71" s="796"/>
      <c r="I71" s="796"/>
      <c r="J71" s="1709"/>
      <c r="K71" s="1770"/>
      <c r="L71" s="1770"/>
      <c r="M71" s="1770"/>
      <c r="N71" s="1770"/>
    </row>
    <row r="72" spans="1:16" x14ac:dyDescent="0.25">
      <c r="A72" s="796"/>
      <c r="B72" s="796"/>
      <c r="C72" s="796"/>
      <c r="D72" s="796"/>
      <c r="E72" s="796"/>
      <c r="F72" s="796"/>
      <c r="G72" s="796"/>
      <c r="H72" s="796"/>
      <c r="I72" s="796"/>
      <c r="J72" s="1709"/>
      <c r="K72" s="1770"/>
      <c r="L72" s="1770"/>
      <c r="M72" s="1770"/>
      <c r="N72" s="1770"/>
      <c r="O72" s="1710" t="s">
        <v>950</v>
      </c>
      <c r="P72" s="1710" t="s">
        <v>334</v>
      </c>
    </row>
    <row r="73" spans="1:16" x14ac:dyDescent="0.25">
      <c r="A73" s="796"/>
      <c r="B73" s="796"/>
      <c r="C73" s="796"/>
      <c r="D73" s="796"/>
      <c r="E73" s="796"/>
      <c r="F73" s="796"/>
      <c r="G73" s="796"/>
      <c r="H73" s="796"/>
      <c r="I73" s="796"/>
      <c r="J73" s="1709"/>
      <c r="K73" s="1777" t="s">
        <v>1115</v>
      </c>
      <c r="L73" s="1770"/>
      <c r="M73" s="1770"/>
      <c r="N73" s="1770"/>
      <c r="O73" s="1710" t="s">
        <v>6</v>
      </c>
      <c r="P73" s="1710" t="s">
        <v>948</v>
      </c>
    </row>
    <row r="74" spans="1:16" x14ac:dyDescent="0.25">
      <c r="A74" s="796"/>
      <c r="B74" s="796"/>
      <c r="C74" s="796"/>
      <c r="D74" s="796"/>
      <c r="E74" s="796"/>
      <c r="F74" s="796"/>
      <c r="G74" s="796"/>
      <c r="H74" s="796"/>
      <c r="I74" s="796"/>
      <c r="J74" s="1709"/>
      <c r="K74" s="1770"/>
      <c r="L74" s="1770"/>
      <c r="M74" s="1770"/>
      <c r="N74" s="1770"/>
      <c r="O74" s="1710" t="s">
        <v>1060</v>
      </c>
      <c r="P74" s="1710" t="s">
        <v>347</v>
      </c>
    </row>
    <row r="75" spans="1:16" x14ac:dyDescent="0.25">
      <c r="A75" s="796"/>
      <c r="B75" s="796"/>
      <c r="C75" s="796"/>
      <c r="D75" s="796"/>
      <c r="E75" s="796"/>
      <c r="F75" s="796"/>
      <c r="G75" s="796"/>
      <c r="H75" s="796"/>
      <c r="I75" s="796"/>
      <c r="J75" s="1709"/>
      <c r="K75" s="1770" t="s">
        <v>1080</v>
      </c>
      <c r="L75" s="1770"/>
      <c r="M75" s="1770"/>
      <c r="N75" s="1770"/>
    </row>
    <row r="76" spans="1:16" x14ac:dyDescent="0.25">
      <c r="A76" s="796"/>
      <c r="B76" s="796"/>
      <c r="C76" s="796"/>
      <c r="D76" s="796"/>
      <c r="E76" s="796"/>
      <c r="F76" s="796"/>
      <c r="G76" s="796"/>
      <c r="H76" s="796"/>
      <c r="I76" s="796"/>
      <c r="J76" s="1709"/>
      <c r="K76" s="1778" t="s">
        <v>11</v>
      </c>
      <c r="L76" s="1779" t="s">
        <v>1113</v>
      </c>
      <c r="M76" s="1778" t="s">
        <v>1068</v>
      </c>
      <c r="N76" s="1770"/>
      <c r="O76" s="1710" t="s">
        <v>357</v>
      </c>
      <c r="P76" s="1710" t="s">
        <v>1105</v>
      </c>
    </row>
    <row r="77" spans="1:16" x14ac:dyDescent="0.25">
      <c r="A77" s="796"/>
      <c r="B77" s="796"/>
      <c r="C77" s="796"/>
      <c r="D77" s="796"/>
      <c r="E77" s="796"/>
      <c r="F77" s="796"/>
      <c r="G77" s="796"/>
      <c r="H77" s="796"/>
      <c r="I77" s="796"/>
      <c r="J77" s="1720"/>
      <c r="K77" s="1780" t="s">
        <v>131</v>
      </c>
      <c r="L77" s="1781">
        <v>4288.6166990000002</v>
      </c>
      <c r="M77" s="1786">
        <v>0.21309661030845725</v>
      </c>
      <c r="N77" s="1785"/>
      <c r="O77" s="1716" t="s">
        <v>131</v>
      </c>
      <c r="P77" s="1717">
        <v>4288.6166990000002</v>
      </c>
    </row>
    <row r="78" spans="1:16" x14ac:dyDescent="0.25">
      <c r="A78" s="796"/>
      <c r="B78" s="796"/>
      <c r="C78" s="796"/>
      <c r="D78" s="796"/>
      <c r="E78" s="796"/>
      <c r="F78" s="796"/>
      <c r="G78" s="796"/>
      <c r="H78" s="796"/>
      <c r="I78" s="796"/>
      <c r="J78" s="1720"/>
      <c r="K78" s="1780" t="s">
        <v>105</v>
      </c>
      <c r="L78" s="1781">
        <v>3913.5255889999999</v>
      </c>
      <c r="M78" s="1786">
        <v>0.19445874880022906</v>
      </c>
      <c r="N78" s="1785"/>
      <c r="O78" s="1716" t="s">
        <v>105</v>
      </c>
      <c r="P78" s="1717">
        <v>3913.5255889999999</v>
      </c>
    </row>
    <row r="79" spans="1:16" x14ac:dyDescent="0.25">
      <c r="A79" s="796"/>
      <c r="B79" s="796"/>
      <c r="C79" s="796"/>
      <c r="D79" s="796"/>
      <c r="E79" s="796"/>
      <c r="F79" s="796"/>
      <c r="G79" s="796"/>
      <c r="H79" s="796"/>
      <c r="I79" s="796"/>
      <c r="J79" s="1720"/>
      <c r="K79" s="1780" t="s">
        <v>103</v>
      </c>
      <c r="L79" s="1781">
        <v>3837.9093590000002</v>
      </c>
      <c r="M79" s="1786">
        <v>0.19070146214389022</v>
      </c>
      <c r="N79" s="1785"/>
      <c r="O79" s="1716" t="s">
        <v>103</v>
      </c>
      <c r="P79" s="1717">
        <v>3837.9093590000002</v>
      </c>
    </row>
    <row r="80" spans="1:16" x14ac:dyDescent="0.25">
      <c r="A80" s="796"/>
      <c r="B80" s="796"/>
      <c r="C80" s="796"/>
      <c r="D80" s="796"/>
      <c r="E80" s="796"/>
      <c r="F80" s="796"/>
      <c r="G80" s="796"/>
      <c r="H80" s="796"/>
      <c r="I80" s="796"/>
      <c r="J80" s="1720"/>
      <c r="K80" s="1780" t="s">
        <v>95</v>
      </c>
      <c r="L80" s="1781">
        <v>3733.287241</v>
      </c>
      <c r="M80" s="1786">
        <v>0.18550290506270131</v>
      </c>
      <c r="N80" s="1785"/>
      <c r="O80" s="1716" t="s">
        <v>95</v>
      </c>
      <c r="P80" s="1717">
        <v>3733.287241</v>
      </c>
    </row>
    <row r="81" spans="1:16" x14ac:dyDescent="0.25">
      <c r="A81" s="796"/>
      <c r="B81" s="796"/>
      <c r="C81" s="796"/>
      <c r="D81" s="796"/>
      <c r="E81" s="796"/>
      <c r="F81" s="796"/>
      <c r="G81" s="796"/>
      <c r="H81" s="796"/>
      <c r="I81" s="796"/>
      <c r="J81" s="1720"/>
      <c r="K81" s="1780" t="s">
        <v>169</v>
      </c>
      <c r="L81" s="1781">
        <v>1791.7008810000004</v>
      </c>
      <c r="M81" s="1786">
        <v>8.902763087146591E-2</v>
      </c>
      <c r="N81" s="1785"/>
      <c r="O81" s="1716" t="s">
        <v>169</v>
      </c>
      <c r="P81" s="1717">
        <v>1791.7008810000004</v>
      </c>
    </row>
    <row r="82" spans="1:16" x14ac:dyDescent="0.25">
      <c r="A82" s="796"/>
      <c r="B82" s="796"/>
      <c r="C82" s="796"/>
      <c r="D82" s="796"/>
      <c r="E82" s="796"/>
      <c r="F82" s="796"/>
      <c r="G82" s="796"/>
      <c r="H82" s="796"/>
      <c r="I82" s="796"/>
      <c r="J82" s="1720"/>
      <c r="K82" s="1780" t="s">
        <v>97</v>
      </c>
      <c r="L82" s="1781">
        <v>608.2021400000001</v>
      </c>
      <c r="M82" s="1786">
        <v>3.0220890210722415E-2</v>
      </c>
      <c r="N82" s="1785"/>
      <c r="O82" s="1716" t="s">
        <v>97</v>
      </c>
      <c r="P82" s="1717">
        <v>608.2021400000001</v>
      </c>
    </row>
    <row r="83" spans="1:16" x14ac:dyDescent="0.25">
      <c r="A83" s="796"/>
      <c r="B83" s="796"/>
      <c r="C83" s="796"/>
      <c r="D83" s="796"/>
      <c r="E83" s="796"/>
      <c r="F83" s="796"/>
      <c r="G83" s="796"/>
      <c r="H83" s="796"/>
      <c r="I83" s="796"/>
      <c r="J83" s="1709"/>
      <c r="K83" s="1772" t="s">
        <v>1069</v>
      </c>
      <c r="L83" s="1781">
        <v>1951.9806029499996</v>
      </c>
      <c r="M83" s="1786">
        <v>9.6991752602533871E-2</v>
      </c>
      <c r="N83" s="1785"/>
      <c r="O83" s="1716" t="s">
        <v>173</v>
      </c>
      <c r="P83" s="1717">
        <v>18173.241909</v>
      </c>
    </row>
    <row r="84" spans="1:16" x14ac:dyDescent="0.25">
      <c r="A84" s="796"/>
      <c r="B84" s="796"/>
      <c r="C84" s="796"/>
      <c r="D84" s="796"/>
      <c r="E84" s="796"/>
      <c r="F84" s="796"/>
      <c r="G84" s="796"/>
      <c r="H84" s="796"/>
      <c r="I84" s="796"/>
      <c r="J84" s="1709"/>
      <c r="K84" s="1772" t="s">
        <v>1116</v>
      </c>
      <c r="L84" s="1781">
        <v>20125.22251195</v>
      </c>
      <c r="M84" s="1786">
        <v>1</v>
      </c>
      <c r="N84" s="1787"/>
      <c r="O84" s="1709"/>
      <c r="P84" s="1709"/>
    </row>
    <row r="85" spans="1:16" x14ac:dyDescent="0.25">
      <c r="A85" s="796"/>
      <c r="B85" s="796"/>
      <c r="C85" s="796"/>
      <c r="D85" s="796"/>
      <c r="E85" s="796"/>
      <c r="F85" s="796"/>
      <c r="G85" s="796"/>
      <c r="H85" s="796"/>
      <c r="I85" s="796"/>
      <c r="J85" s="1709"/>
      <c r="K85" s="1770"/>
      <c r="L85" s="1770"/>
      <c r="M85" s="1770"/>
      <c r="N85" s="1770"/>
    </row>
    <row r="86" spans="1:16" x14ac:dyDescent="0.25">
      <c r="A86" s="796"/>
      <c r="B86" s="796"/>
      <c r="C86" s="796"/>
      <c r="D86" s="796"/>
      <c r="E86" s="796"/>
      <c r="F86" s="796"/>
      <c r="G86" s="796"/>
      <c r="H86" s="796"/>
      <c r="I86" s="796"/>
      <c r="J86" s="1709"/>
      <c r="K86" s="1770"/>
      <c r="L86" s="1775"/>
      <c r="M86" s="1770"/>
      <c r="N86" s="1770"/>
    </row>
    <row r="87" spans="1:16" x14ac:dyDescent="0.25">
      <c r="A87" s="796"/>
      <c r="B87" s="796"/>
      <c r="C87" s="796"/>
      <c r="D87" s="796"/>
      <c r="E87" s="796"/>
      <c r="F87" s="796"/>
      <c r="G87" s="796"/>
      <c r="H87" s="796"/>
      <c r="I87" s="796"/>
      <c r="J87" s="1709"/>
      <c r="K87" s="1770"/>
      <c r="L87" s="1775"/>
      <c r="M87" s="1770"/>
      <c r="N87" s="1770"/>
    </row>
    <row r="88" spans="1:16" x14ac:dyDescent="0.25">
      <c r="A88" s="796"/>
      <c r="B88" s="796"/>
      <c r="C88" s="796"/>
      <c r="D88" s="796"/>
      <c r="E88" s="796"/>
      <c r="F88" s="796"/>
      <c r="G88" s="796"/>
      <c r="H88" s="796"/>
      <c r="I88" s="796"/>
      <c r="J88" s="1709"/>
      <c r="K88" s="1770"/>
      <c r="L88" s="1775"/>
      <c r="M88" s="1770"/>
      <c r="N88" s="1770"/>
    </row>
    <row r="89" spans="1:16" x14ac:dyDescent="0.25">
      <c r="A89" s="796"/>
      <c r="B89" s="796"/>
      <c r="C89" s="796"/>
      <c r="D89" s="796"/>
      <c r="E89" s="796"/>
      <c r="F89" s="796"/>
      <c r="G89" s="796"/>
      <c r="H89" s="796"/>
      <c r="I89" s="796"/>
      <c r="J89" s="1709"/>
      <c r="K89" s="1770"/>
      <c r="L89" s="1775"/>
      <c r="M89" s="1770"/>
      <c r="N89" s="1770"/>
    </row>
    <row r="90" spans="1:16" x14ac:dyDescent="0.25">
      <c r="A90" s="796"/>
      <c r="B90" s="796"/>
      <c r="C90" s="796"/>
      <c r="D90" s="796"/>
      <c r="E90" s="796"/>
      <c r="F90" s="796"/>
      <c r="G90" s="796"/>
      <c r="H90" s="796"/>
      <c r="I90" s="796"/>
      <c r="J90" s="1709"/>
      <c r="K90" s="1770"/>
      <c r="L90" s="1775"/>
      <c r="M90" s="1770"/>
      <c r="N90" s="1770"/>
    </row>
    <row r="91" spans="1:16" x14ac:dyDescent="0.25">
      <c r="A91" s="796"/>
      <c r="B91" s="796"/>
      <c r="C91" s="796"/>
      <c r="D91" s="796"/>
      <c r="E91" s="796"/>
      <c r="F91" s="796"/>
      <c r="G91" s="796"/>
      <c r="H91" s="796"/>
      <c r="I91" s="796"/>
      <c r="J91" s="1709"/>
      <c r="K91" s="1770"/>
      <c r="L91" s="1775"/>
      <c r="M91" s="1770"/>
      <c r="N91" s="1770"/>
    </row>
    <row r="92" spans="1:16" x14ac:dyDescent="0.25">
      <c r="A92" s="796"/>
      <c r="B92" s="796"/>
      <c r="C92" s="796"/>
      <c r="D92" s="796"/>
      <c r="E92" s="796"/>
      <c r="F92" s="796"/>
      <c r="G92" s="796"/>
      <c r="H92" s="796"/>
      <c r="I92" s="796"/>
      <c r="J92" s="1709"/>
      <c r="K92" s="1772"/>
      <c r="L92" s="1774"/>
      <c r="M92" s="1776"/>
      <c r="N92" s="1776"/>
    </row>
    <row r="93" spans="1:16" x14ac:dyDescent="0.25">
      <c r="A93" s="796"/>
      <c r="B93" s="796"/>
      <c r="C93" s="796"/>
      <c r="D93" s="796"/>
      <c r="E93" s="796"/>
      <c r="F93" s="796"/>
      <c r="G93" s="796"/>
      <c r="H93" s="796"/>
      <c r="I93" s="796"/>
      <c r="J93" s="1709"/>
      <c r="K93" s="1772"/>
      <c r="L93" s="1770"/>
      <c r="M93" s="1770"/>
      <c r="N93" s="1770"/>
      <c r="O93" s="1709"/>
      <c r="P93" s="1709"/>
    </row>
    <row r="94" spans="1:16" x14ac:dyDescent="0.25">
      <c r="A94" s="796"/>
      <c r="B94" s="796"/>
      <c r="C94" s="796"/>
      <c r="D94" s="796"/>
      <c r="E94" s="796"/>
      <c r="F94" s="796"/>
      <c r="G94" s="796"/>
      <c r="H94" s="796"/>
      <c r="I94" s="796"/>
      <c r="J94" s="1709"/>
      <c r="K94" s="1770"/>
      <c r="L94" s="1770"/>
      <c r="M94" s="1770"/>
      <c r="N94" s="1770"/>
      <c r="O94" s="1709"/>
      <c r="P94" s="1709"/>
    </row>
    <row r="95" spans="1:16" x14ac:dyDescent="0.25">
      <c r="A95" s="796"/>
      <c r="B95" s="796"/>
      <c r="C95" s="796"/>
      <c r="D95" s="796"/>
      <c r="E95" s="796"/>
      <c r="F95" s="796"/>
      <c r="G95" s="796"/>
      <c r="H95" s="796"/>
      <c r="I95" s="796"/>
      <c r="J95" s="1709"/>
      <c r="K95" s="1770"/>
      <c r="L95" s="1770"/>
      <c r="M95" s="1776"/>
      <c r="N95" s="1770"/>
      <c r="O95" s="1709"/>
      <c r="P95" s="1709"/>
    </row>
    <row r="96" spans="1:16" x14ac:dyDescent="0.25">
      <c r="A96" s="796"/>
      <c r="B96" s="796"/>
      <c r="C96" s="796"/>
      <c r="D96" s="796"/>
      <c r="E96" s="796"/>
      <c r="F96" s="796"/>
      <c r="G96" s="796"/>
      <c r="H96" s="796"/>
      <c r="I96" s="796"/>
      <c r="J96" s="1709"/>
      <c r="K96" s="1770"/>
      <c r="L96" s="1770"/>
      <c r="M96" s="1770"/>
      <c r="N96" s="1770"/>
      <c r="O96" s="1709"/>
      <c r="P96" s="1709"/>
    </row>
    <row r="97" spans="1:16" x14ac:dyDescent="0.25">
      <c r="A97" s="796"/>
      <c r="B97" s="796"/>
      <c r="C97" s="796"/>
      <c r="D97" s="796"/>
      <c r="E97" s="796"/>
      <c r="F97" s="796"/>
      <c r="G97" s="796"/>
      <c r="H97" s="796"/>
      <c r="I97" s="796"/>
      <c r="J97" s="1709"/>
      <c r="K97" s="1770"/>
      <c r="L97" s="1770"/>
      <c r="M97" s="1770"/>
      <c r="N97" s="1770"/>
      <c r="O97" s="1709"/>
      <c r="P97" s="1709"/>
    </row>
    <row r="98" spans="1:16" x14ac:dyDescent="0.25">
      <c r="A98" s="796"/>
      <c r="B98" s="796"/>
      <c r="C98" s="796"/>
      <c r="D98" s="796"/>
      <c r="E98" s="796"/>
      <c r="F98" s="796"/>
      <c r="G98" s="796"/>
      <c r="H98" s="796"/>
      <c r="I98" s="796"/>
      <c r="J98" s="1709"/>
      <c r="K98" s="1770"/>
      <c r="L98" s="1770"/>
      <c r="M98" s="1770"/>
      <c r="N98" s="1770"/>
      <c r="O98" s="1710" t="s">
        <v>950</v>
      </c>
      <c r="P98" s="1710" t="s">
        <v>334</v>
      </c>
    </row>
    <row r="99" spans="1:16" x14ac:dyDescent="0.25">
      <c r="A99" s="796"/>
      <c r="B99" s="796"/>
      <c r="C99" s="796"/>
      <c r="D99" s="796"/>
      <c r="E99" s="796"/>
      <c r="F99" s="796"/>
      <c r="G99" s="796"/>
      <c r="H99" s="796"/>
      <c r="I99" s="796"/>
      <c r="J99" s="1709"/>
      <c r="K99" s="1770"/>
      <c r="L99" s="1770"/>
      <c r="M99" s="1770"/>
      <c r="N99" s="1770"/>
      <c r="O99" s="1710" t="s">
        <v>6</v>
      </c>
      <c r="P99" s="1710" t="s">
        <v>948</v>
      </c>
    </row>
    <row r="100" spans="1:16" x14ac:dyDescent="0.25">
      <c r="A100" s="796"/>
      <c r="B100" s="796"/>
      <c r="C100" s="796"/>
      <c r="D100" s="796"/>
      <c r="E100" s="796"/>
      <c r="F100" s="796"/>
      <c r="G100" s="796"/>
      <c r="H100" s="796"/>
      <c r="I100" s="796"/>
      <c r="J100" s="1709"/>
      <c r="K100" s="1777" t="s">
        <v>1072</v>
      </c>
      <c r="L100" s="1770"/>
      <c r="M100" s="1770"/>
      <c r="N100" s="1770"/>
      <c r="O100" s="1710" t="s">
        <v>1060</v>
      </c>
      <c r="P100" s="1710" t="s">
        <v>348</v>
      </c>
    </row>
    <row r="101" spans="1:16" x14ac:dyDescent="0.25">
      <c r="A101" s="796"/>
      <c r="B101" s="796"/>
      <c r="C101" s="796"/>
      <c r="D101" s="796"/>
      <c r="E101" s="796"/>
      <c r="F101" s="796"/>
      <c r="G101" s="796"/>
      <c r="H101" s="796"/>
      <c r="I101" s="796"/>
      <c r="J101" s="1709"/>
      <c r="K101" s="1770"/>
      <c r="L101" s="1770"/>
      <c r="M101" s="1770"/>
      <c r="N101" s="1770"/>
    </row>
    <row r="102" spans="1:16" x14ac:dyDescent="0.25">
      <c r="A102" s="796"/>
      <c r="B102" s="796"/>
      <c r="C102" s="796"/>
      <c r="D102" s="796"/>
      <c r="E102" s="796"/>
      <c r="F102" s="796"/>
      <c r="G102" s="796"/>
      <c r="H102" s="796"/>
      <c r="I102" s="796"/>
      <c r="J102" s="1709"/>
      <c r="K102" s="1770"/>
      <c r="L102" s="1770"/>
      <c r="M102" s="1770"/>
      <c r="N102" s="1770"/>
      <c r="O102" s="1710" t="s">
        <v>357</v>
      </c>
      <c r="P102" s="1710" t="s">
        <v>1105</v>
      </c>
    </row>
    <row r="103" spans="1:16" x14ac:dyDescent="0.25">
      <c r="A103" s="796"/>
      <c r="B103" s="796"/>
      <c r="C103" s="796"/>
      <c r="D103" s="796"/>
      <c r="E103" s="796"/>
      <c r="F103" s="796"/>
      <c r="G103" s="796"/>
      <c r="H103" s="796"/>
      <c r="I103" s="796"/>
      <c r="J103" s="1709"/>
      <c r="K103" s="1770" t="s">
        <v>11</v>
      </c>
      <c r="L103" s="1770" t="s">
        <v>1113</v>
      </c>
      <c r="M103" s="1778" t="s">
        <v>1068</v>
      </c>
      <c r="N103" s="1770"/>
      <c r="O103" s="1716" t="s">
        <v>99</v>
      </c>
      <c r="P103" s="1717">
        <v>424.43339500000002</v>
      </c>
    </row>
    <row r="104" spans="1:16" x14ac:dyDescent="0.25">
      <c r="A104" s="796"/>
      <c r="B104" s="796"/>
      <c r="C104" s="796"/>
      <c r="D104" s="796"/>
      <c r="E104" s="796"/>
      <c r="F104" s="796"/>
      <c r="G104" s="796"/>
      <c r="H104" s="796"/>
      <c r="I104" s="796"/>
      <c r="J104" s="1709"/>
      <c r="K104" s="1780" t="s">
        <v>99</v>
      </c>
      <c r="L104" s="1788">
        <v>424.43339500000002</v>
      </c>
      <c r="M104" s="1786">
        <v>0.56940312251450742</v>
      </c>
      <c r="N104" s="1770"/>
      <c r="O104" s="1716" t="s">
        <v>103</v>
      </c>
      <c r="P104" s="1717">
        <v>87.258548000000005</v>
      </c>
    </row>
    <row r="105" spans="1:16" x14ac:dyDescent="0.25">
      <c r="A105" s="796"/>
      <c r="B105" s="796"/>
      <c r="C105" s="796"/>
      <c r="D105" s="796"/>
      <c r="E105" s="796"/>
      <c r="F105" s="796"/>
      <c r="G105" s="796"/>
      <c r="H105" s="796"/>
      <c r="I105" s="796"/>
      <c r="J105" s="1709"/>
      <c r="K105" s="1780" t="s">
        <v>103</v>
      </c>
      <c r="L105" s="1788">
        <v>87.258548000000005</v>
      </c>
      <c r="M105" s="1786">
        <v>0.11706263051540047</v>
      </c>
      <c r="N105" s="1770"/>
      <c r="O105" s="1716" t="s">
        <v>1073</v>
      </c>
      <c r="P105" s="1717">
        <v>44.477387999999998</v>
      </c>
    </row>
    <row r="106" spans="1:16" x14ac:dyDescent="0.25">
      <c r="A106" s="796"/>
      <c r="B106" s="796"/>
      <c r="C106" s="796"/>
      <c r="D106" s="796"/>
      <c r="E106" s="796"/>
      <c r="F106" s="796"/>
      <c r="G106" s="796"/>
      <c r="H106" s="796"/>
      <c r="I106" s="796"/>
      <c r="J106" s="1709"/>
      <c r="K106" s="1780" t="s">
        <v>1073</v>
      </c>
      <c r="L106" s="1788">
        <v>44.477387999999998</v>
      </c>
      <c r="M106" s="1786">
        <v>5.9669111589320811E-2</v>
      </c>
      <c r="N106" s="1770"/>
      <c r="O106" s="1716" t="s">
        <v>112</v>
      </c>
      <c r="P106" s="1717">
        <v>41.292366000000001</v>
      </c>
    </row>
    <row r="107" spans="1:16" x14ac:dyDescent="0.25">
      <c r="A107" s="796"/>
      <c r="B107" s="796"/>
      <c r="C107" s="796"/>
      <c r="D107" s="796"/>
      <c r="E107" s="796"/>
      <c r="F107" s="796"/>
      <c r="G107" s="796"/>
      <c r="H107" s="796"/>
      <c r="I107" s="796"/>
      <c r="J107" s="1709"/>
      <c r="K107" s="1780" t="s">
        <v>112</v>
      </c>
      <c r="L107" s="1788">
        <v>41.292366000000001</v>
      </c>
      <c r="M107" s="1786">
        <v>5.5396211545540329E-2</v>
      </c>
      <c r="N107" s="1770"/>
      <c r="O107" s="1716" t="s">
        <v>137</v>
      </c>
      <c r="P107" s="1717">
        <v>47.724108999999999</v>
      </c>
    </row>
    <row r="108" spans="1:16" x14ac:dyDescent="0.25">
      <c r="A108" s="796"/>
      <c r="B108" s="796"/>
      <c r="C108" s="796"/>
      <c r="D108" s="796"/>
      <c r="E108" s="796"/>
      <c r="F108" s="796"/>
      <c r="G108" s="796"/>
      <c r="H108" s="796"/>
      <c r="I108" s="796"/>
      <c r="J108" s="1709"/>
      <c r="K108" s="1780" t="s">
        <v>137</v>
      </c>
      <c r="L108" s="1788">
        <v>47.724108999999999</v>
      </c>
      <c r="M108" s="1786">
        <v>6.4024784580918051E-2</v>
      </c>
      <c r="N108" s="1770"/>
      <c r="O108" s="1716" t="s">
        <v>141</v>
      </c>
      <c r="P108" s="1717">
        <v>51.969913999999989</v>
      </c>
    </row>
    <row r="109" spans="1:16" x14ac:dyDescent="0.25">
      <c r="A109" s="796"/>
      <c r="B109" s="796"/>
      <c r="C109" s="796"/>
      <c r="D109" s="796"/>
      <c r="E109" s="796"/>
      <c r="F109" s="796"/>
      <c r="G109" s="796"/>
      <c r="H109" s="796"/>
      <c r="I109" s="796"/>
      <c r="J109" s="1709"/>
      <c r="K109" s="1780" t="s">
        <v>141</v>
      </c>
      <c r="L109" s="1788">
        <v>51.969913999999989</v>
      </c>
      <c r="M109" s="1786">
        <v>6.9720789308792261E-2</v>
      </c>
      <c r="N109" s="1770"/>
      <c r="O109" s="1716" t="s">
        <v>167</v>
      </c>
      <c r="P109" s="1717">
        <v>48.244819999999997</v>
      </c>
    </row>
    <row r="110" spans="1:16" x14ac:dyDescent="0.25">
      <c r="A110" s="796"/>
      <c r="B110" s="796"/>
      <c r="C110" s="796"/>
      <c r="D110" s="796"/>
      <c r="E110" s="796"/>
      <c r="F110" s="796"/>
      <c r="G110" s="796"/>
      <c r="H110" s="796"/>
      <c r="I110" s="796"/>
      <c r="J110" s="1709"/>
      <c r="K110" s="1772" t="s">
        <v>1053</v>
      </c>
      <c r="L110" s="1781">
        <v>745.40054000000009</v>
      </c>
      <c r="M110" s="1786">
        <v>1</v>
      </c>
      <c r="N110" s="1770"/>
      <c r="O110" s="1716" t="s">
        <v>173</v>
      </c>
      <c r="P110" s="1717">
        <v>745.40054000000009</v>
      </c>
    </row>
    <row r="111" spans="1:16" x14ac:dyDescent="0.25">
      <c r="A111" s="796"/>
      <c r="B111" s="796"/>
      <c r="C111" s="796"/>
      <c r="D111" s="796"/>
      <c r="E111" s="796"/>
      <c r="F111" s="796"/>
      <c r="G111" s="796"/>
      <c r="H111" s="796"/>
      <c r="I111" s="796"/>
      <c r="J111" s="1709"/>
      <c r="K111" s="1770"/>
      <c r="L111" s="1770"/>
      <c r="M111" s="1770"/>
      <c r="N111" s="1770"/>
      <c r="P111" s="1717"/>
    </row>
    <row r="112" spans="1:16" x14ac:dyDescent="0.25">
      <c r="A112" s="796"/>
      <c r="B112" s="796"/>
      <c r="C112" s="796"/>
      <c r="D112" s="796"/>
      <c r="E112" s="796"/>
      <c r="F112" s="796"/>
      <c r="G112" s="796"/>
      <c r="H112" s="796"/>
      <c r="I112" s="796"/>
      <c r="J112" s="1709"/>
      <c r="K112" s="1770"/>
      <c r="L112" s="1770"/>
      <c r="M112" s="1770"/>
      <c r="N112" s="1770"/>
      <c r="P112" s="1717"/>
    </row>
    <row r="113" spans="1:16" x14ac:dyDescent="0.25">
      <c r="A113" s="796"/>
      <c r="B113" s="796"/>
      <c r="C113" s="796"/>
      <c r="D113" s="796"/>
      <c r="E113" s="796"/>
      <c r="F113" s="796"/>
      <c r="G113" s="796"/>
      <c r="H113" s="796"/>
      <c r="I113" s="796"/>
      <c r="J113" s="1709"/>
      <c r="K113" s="1770"/>
      <c r="L113" s="1770"/>
      <c r="M113" s="1770"/>
      <c r="N113" s="1770"/>
    </row>
    <row r="114" spans="1:16" x14ac:dyDescent="0.25">
      <c r="A114" s="796"/>
      <c r="B114" s="796"/>
      <c r="C114" s="796"/>
      <c r="D114" s="796"/>
      <c r="E114" s="796"/>
      <c r="F114" s="796"/>
      <c r="G114" s="796"/>
      <c r="H114" s="796"/>
      <c r="I114" s="796"/>
      <c r="J114" s="1709"/>
      <c r="K114" s="1770"/>
      <c r="L114" s="1770"/>
      <c r="M114" s="1770"/>
      <c r="N114" s="1770"/>
    </row>
    <row r="115" spans="1:16" x14ac:dyDescent="0.25">
      <c r="A115" s="796"/>
      <c r="B115" s="796"/>
      <c r="C115" s="796"/>
      <c r="D115" s="796"/>
      <c r="E115" s="796"/>
      <c r="F115" s="796"/>
      <c r="G115" s="796"/>
      <c r="H115" s="796"/>
      <c r="I115" s="796"/>
      <c r="J115" s="1709"/>
      <c r="K115" s="1770"/>
      <c r="L115" s="1770"/>
      <c r="M115" s="1770"/>
      <c r="N115" s="1770"/>
    </row>
    <row r="116" spans="1:16" x14ac:dyDescent="0.25">
      <c r="A116" s="796"/>
      <c r="B116" s="796"/>
      <c r="C116" s="796"/>
      <c r="D116" s="796"/>
      <c r="E116" s="796"/>
      <c r="F116" s="796"/>
      <c r="G116" s="796"/>
      <c r="H116" s="796"/>
      <c r="I116" s="796"/>
      <c r="J116" s="1709"/>
      <c r="K116" s="1770"/>
      <c r="L116" s="1770"/>
      <c r="M116" s="1770"/>
      <c r="N116" s="1770"/>
    </row>
    <row r="117" spans="1:16" x14ac:dyDescent="0.25">
      <c r="A117" s="796"/>
      <c r="B117" s="796"/>
      <c r="C117" s="796"/>
      <c r="D117" s="796"/>
      <c r="E117" s="796"/>
      <c r="F117" s="796"/>
      <c r="G117" s="796"/>
      <c r="H117" s="796"/>
      <c r="I117" s="796"/>
      <c r="J117" s="1709"/>
      <c r="K117" s="1770"/>
      <c r="L117" s="1770"/>
      <c r="M117" s="1770"/>
      <c r="N117" s="1770"/>
    </row>
    <row r="118" spans="1:16" x14ac:dyDescent="0.25">
      <c r="A118" s="796"/>
      <c r="B118" s="796"/>
      <c r="C118" s="796"/>
      <c r="D118" s="796"/>
      <c r="E118" s="796"/>
      <c r="F118" s="796"/>
      <c r="G118" s="796"/>
      <c r="H118" s="796"/>
      <c r="I118" s="796"/>
      <c r="J118" s="1709"/>
      <c r="K118" s="1770"/>
      <c r="L118" s="1770"/>
      <c r="M118" s="1770"/>
      <c r="N118" s="1770"/>
    </row>
    <row r="119" spans="1:16" x14ac:dyDescent="0.25">
      <c r="A119" s="796"/>
      <c r="B119" s="796"/>
      <c r="C119" s="796"/>
      <c r="D119" s="796"/>
      <c r="E119" s="796"/>
      <c r="F119" s="796"/>
      <c r="G119" s="796"/>
      <c r="H119" s="796"/>
      <c r="I119" s="796"/>
      <c r="J119" s="1709"/>
      <c r="K119" s="1770"/>
      <c r="L119" s="1770"/>
      <c r="M119" s="1770"/>
      <c r="N119" s="1770"/>
    </row>
    <row r="120" spans="1:16" x14ac:dyDescent="0.25">
      <c r="A120" s="796"/>
      <c r="B120" s="796"/>
      <c r="C120" s="796"/>
      <c r="D120" s="796"/>
      <c r="E120" s="796"/>
      <c r="F120" s="796"/>
      <c r="G120" s="796"/>
      <c r="H120" s="796"/>
      <c r="I120" s="796"/>
      <c r="J120" s="1709"/>
      <c r="K120" s="1770"/>
      <c r="L120" s="1770"/>
      <c r="M120" s="1770"/>
      <c r="N120" s="1770"/>
    </row>
    <row r="121" spans="1:16" x14ac:dyDescent="0.25">
      <c r="A121" s="796"/>
      <c r="B121" s="796"/>
      <c r="C121" s="796"/>
      <c r="D121" s="796"/>
      <c r="E121" s="796"/>
      <c r="F121" s="796"/>
      <c r="G121" s="796"/>
      <c r="H121" s="796"/>
      <c r="I121" s="796"/>
      <c r="J121" s="1709"/>
      <c r="K121" s="1770"/>
      <c r="L121" s="1770"/>
      <c r="M121" s="1770"/>
      <c r="N121" s="1770"/>
    </row>
    <row r="122" spans="1:16" x14ac:dyDescent="0.25">
      <c r="A122" s="796"/>
      <c r="B122" s="796"/>
      <c r="C122" s="796"/>
      <c r="D122" s="796"/>
      <c r="E122" s="796"/>
      <c r="F122" s="796"/>
      <c r="G122" s="796"/>
      <c r="H122" s="796"/>
      <c r="I122" s="796"/>
      <c r="J122" s="1709"/>
      <c r="K122" s="1770"/>
      <c r="L122" s="1770"/>
      <c r="M122" s="1770"/>
      <c r="N122" s="1770"/>
    </row>
    <row r="123" spans="1:16" x14ac:dyDescent="0.25">
      <c r="A123" s="796"/>
      <c r="B123" s="796"/>
      <c r="C123" s="796"/>
      <c r="D123" s="796"/>
      <c r="E123" s="796"/>
      <c r="F123" s="796"/>
      <c r="G123" s="796"/>
      <c r="H123" s="796"/>
      <c r="I123" s="796"/>
      <c r="J123" s="1709"/>
      <c r="K123" s="1770"/>
      <c r="L123" s="1770"/>
      <c r="M123" s="1770"/>
      <c r="N123" s="1770"/>
    </row>
    <row r="124" spans="1:16" x14ac:dyDescent="0.25">
      <c r="A124" s="796"/>
      <c r="B124" s="796"/>
      <c r="C124" s="796"/>
      <c r="D124" s="796"/>
      <c r="E124" s="796"/>
      <c r="F124" s="796"/>
      <c r="G124" s="796"/>
      <c r="H124" s="796"/>
      <c r="I124" s="796"/>
      <c r="J124" s="1709"/>
      <c r="K124" s="1770"/>
      <c r="L124" s="1770"/>
      <c r="M124" s="1770"/>
      <c r="N124" s="1770"/>
    </row>
    <row r="125" spans="1:16" x14ac:dyDescent="0.25">
      <c r="A125" s="796"/>
      <c r="B125" s="796"/>
      <c r="C125" s="796"/>
      <c r="D125" s="796"/>
      <c r="E125" s="796"/>
      <c r="F125" s="796"/>
      <c r="G125" s="796"/>
      <c r="H125" s="796"/>
      <c r="I125" s="796"/>
      <c r="J125" s="1709"/>
      <c r="K125" s="1777" t="s">
        <v>1074</v>
      </c>
      <c r="L125" s="1770"/>
      <c r="M125" s="1770"/>
      <c r="N125" s="1770"/>
      <c r="O125" s="1709"/>
      <c r="P125" s="1709"/>
    </row>
    <row r="126" spans="1:16" x14ac:dyDescent="0.25">
      <c r="A126" s="796"/>
      <c r="B126" s="796"/>
      <c r="C126" s="796"/>
      <c r="D126" s="796"/>
      <c r="E126" s="796"/>
      <c r="F126" s="796"/>
      <c r="G126" s="796"/>
      <c r="H126" s="796"/>
      <c r="I126" s="796"/>
      <c r="J126" s="1709"/>
      <c r="K126" s="1770"/>
      <c r="L126" s="1770"/>
      <c r="M126" s="1770"/>
      <c r="N126" s="1770"/>
      <c r="O126" s="1710" t="s">
        <v>950</v>
      </c>
      <c r="P126" s="1710" t="s">
        <v>334</v>
      </c>
    </row>
    <row r="127" spans="1:16" x14ac:dyDescent="0.25">
      <c r="A127" s="796"/>
      <c r="B127" s="796"/>
      <c r="C127" s="796"/>
      <c r="D127" s="796"/>
      <c r="E127" s="796"/>
      <c r="F127" s="796"/>
      <c r="G127" s="796"/>
      <c r="H127" s="796"/>
      <c r="I127" s="796"/>
      <c r="J127" s="1709"/>
      <c r="K127" s="1770"/>
      <c r="L127" s="1770"/>
      <c r="M127" s="1770"/>
      <c r="N127" s="1770"/>
      <c r="O127" s="1710" t="s">
        <v>6</v>
      </c>
      <c r="P127" s="1710" t="s">
        <v>948</v>
      </c>
    </row>
    <row r="128" spans="1:16" x14ac:dyDescent="0.25">
      <c r="A128" s="796"/>
      <c r="B128" s="796"/>
      <c r="C128" s="796"/>
      <c r="D128" s="796"/>
      <c r="E128" s="796"/>
      <c r="F128" s="796"/>
      <c r="G128" s="796"/>
      <c r="H128" s="796"/>
      <c r="I128" s="796"/>
      <c r="J128" s="1709"/>
      <c r="K128" s="1770"/>
      <c r="L128" s="1770"/>
      <c r="M128" s="1770"/>
      <c r="N128" s="1770"/>
      <c r="O128" s="1710" t="s">
        <v>1060</v>
      </c>
      <c r="P128" s="1710" t="s">
        <v>349</v>
      </c>
    </row>
    <row r="129" spans="1:16" x14ac:dyDescent="0.25">
      <c r="A129" s="796"/>
      <c r="B129" s="796"/>
      <c r="C129" s="796"/>
      <c r="D129" s="796"/>
      <c r="E129" s="796"/>
      <c r="F129" s="796"/>
      <c r="G129" s="796"/>
      <c r="H129" s="796"/>
      <c r="I129" s="796"/>
      <c r="J129" s="1709"/>
      <c r="K129" s="1770"/>
      <c r="L129" s="1770"/>
      <c r="M129" s="1770"/>
      <c r="N129" s="1770"/>
    </row>
    <row r="130" spans="1:16" x14ac:dyDescent="0.25">
      <c r="A130" s="796"/>
      <c r="B130" s="796"/>
      <c r="C130" s="796"/>
      <c r="D130" s="796"/>
      <c r="E130" s="796"/>
      <c r="F130" s="796"/>
      <c r="G130" s="796"/>
      <c r="H130" s="796"/>
      <c r="I130" s="796"/>
      <c r="J130" s="1709"/>
      <c r="K130" s="1770" t="s">
        <v>11</v>
      </c>
      <c r="L130" s="1770" t="s">
        <v>1113</v>
      </c>
      <c r="M130" s="1778" t="s">
        <v>1068</v>
      </c>
      <c r="N130" s="1770"/>
      <c r="O130" s="1710" t="s">
        <v>357</v>
      </c>
      <c r="P130" s="1710" t="s">
        <v>1105</v>
      </c>
    </row>
    <row r="131" spans="1:16" x14ac:dyDescent="0.25">
      <c r="A131" s="796"/>
      <c r="B131" s="796"/>
      <c r="C131" s="796"/>
      <c r="D131" s="796"/>
      <c r="E131" s="796"/>
      <c r="F131" s="796"/>
      <c r="G131" s="796"/>
      <c r="H131" s="796"/>
      <c r="I131" s="796"/>
      <c r="J131" s="1709"/>
      <c r="K131" s="1780" t="s">
        <v>99</v>
      </c>
      <c r="L131" s="1788">
        <v>472.48201699999998</v>
      </c>
      <c r="M131" s="1786">
        <v>0.3144768464492671</v>
      </c>
      <c r="N131" s="1770"/>
      <c r="O131" s="1716" t="s">
        <v>99</v>
      </c>
      <c r="P131" s="1717">
        <v>472.48201699999998</v>
      </c>
    </row>
    <row r="132" spans="1:16" x14ac:dyDescent="0.25">
      <c r="A132" s="796"/>
      <c r="B132" s="796"/>
      <c r="C132" s="796"/>
      <c r="D132" s="796"/>
      <c r="E132" s="796"/>
      <c r="F132" s="796"/>
      <c r="G132" s="796"/>
      <c r="H132" s="796"/>
      <c r="I132" s="796"/>
      <c r="J132" s="1709"/>
      <c r="K132" s="1780" t="s">
        <v>101</v>
      </c>
      <c r="L132" s="1788">
        <v>414.65528881666665</v>
      </c>
      <c r="M132" s="1786">
        <v>0.27598825542301092</v>
      </c>
      <c r="N132" s="1770"/>
      <c r="O132" s="1716" t="s">
        <v>101</v>
      </c>
      <c r="P132" s="1717">
        <v>414.65528881666665</v>
      </c>
    </row>
    <row r="133" spans="1:16" x14ac:dyDescent="0.25">
      <c r="A133" s="796"/>
      <c r="B133" s="796"/>
      <c r="C133" s="796"/>
      <c r="D133" s="796"/>
      <c r="E133" s="796"/>
      <c r="F133" s="796"/>
      <c r="G133" s="796"/>
      <c r="H133" s="796"/>
      <c r="I133" s="796"/>
      <c r="J133" s="1709"/>
      <c r="K133" s="1780" t="s">
        <v>143</v>
      </c>
      <c r="L133" s="1788">
        <v>148.38290599999999</v>
      </c>
      <c r="M133" s="1786">
        <v>9.8761406078779992E-2</v>
      </c>
      <c r="N133" s="1770"/>
      <c r="O133" s="1716" t="s">
        <v>143</v>
      </c>
      <c r="P133" s="1717">
        <v>148.38290599999999</v>
      </c>
    </row>
    <row r="134" spans="1:16" x14ac:dyDescent="0.25">
      <c r="A134" s="796"/>
      <c r="B134" s="796"/>
      <c r="C134" s="796"/>
      <c r="D134" s="796"/>
      <c r="E134" s="796"/>
      <c r="F134" s="796"/>
      <c r="G134" s="796"/>
      <c r="H134" s="796"/>
      <c r="I134" s="796"/>
      <c r="J134" s="1709"/>
      <c r="K134" s="1780" t="s">
        <v>1069</v>
      </c>
      <c r="L134" s="1788">
        <v>466.91795599999978</v>
      </c>
      <c r="M134" s="1786">
        <v>0.310773492048942</v>
      </c>
      <c r="N134" s="1770"/>
      <c r="O134" s="1716" t="s">
        <v>145</v>
      </c>
      <c r="P134" s="1717">
        <v>465.69155599999999</v>
      </c>
    </row>
    <row r="135" spans="1:16" x14ac:dyDescent="0.25">
      <c r="A135" s="796"/>
      <c r="B135" s="796"/>
      <c r="C135" s="796"/>
      <c r="D135" s="796"/>
      <c r="E135" s="796"/>
      <c r="F135" s="796"/>
      <c r="G135" s="796"/>
      <c r="H135" s="796"/>
      <c r="I135" s="796"/>
      <c r="J135" s="1709"/>
      <c r="K135" s="1780" t="s">
        <v>1053</v>
      </c>
      <c r="L135" s="1788">
        <v>1502.4381678166665</v>
      </c>
      <c r="M135" s="1786">
        <v>1</v>
      </c>
      <c r="N135" s="1770"/>
      <c r="O135" s="1716" t="s">
        <v>350</v>
      </c>
      <c r="P135" s="1717">
        <v>1.2263999999999999</v>
      </c>
    </row>
    <row r="136" spans="1:16" x14ac:dyDescent="0.25">
      <c r="A136" s="796"/>
      <c r="B136" s="796"/>
      <c r="C136" s="796"/>
      <c r="D136" s="796"/>
      <c r="E136" s="796"/>
      <c r="F136" s="796"/>
      <c r="G136" s="796"/>
      <c r="H136" s="796"/>
      <c r="I136" s="796"/>
      <c r="J136" s="1709"/>
      <c r="K136" s="1770"/>
      <c r="L136" s="1770"/>
      <c r="M136" s="1770"/>
      <c r="N136" s="1770"/>
      <c r="O136" s="1716" t="s">
        <v>173</v>
      </c>
      <c r="P136" s="1717">
        <v>1502.4381678166667</v>
      </c>
    </row>
    <row r="137" spans="1:16" x14ac:dyDescent="0.25">
      <c r="A137" s="796"/>
      <c r="B137" s="796"/>
      <c r="C137" s="796"/>
      <c r="D137" s="796"/>
      <c r="E137" s="796"/>
      <c r="F137" s="796"/>
      <c r="G137" s="796"/>
      <c r="H137" s="796"/>
      <c r="I137" s="796"/>
      <c r="J137" s="1709"/>
      <c r="K137" s="1770"/>
      <c r="L137" s="1770"/>
      <c r="M137" s="1770"/>
      <c r="N137" s="1770"/>
    </row>
    <row r="138" spans="1:16" x14ac:dyDescent="0.25">
      <c r="A138" s="796"/>
      <c r="B138" s="796"/>
      <c r="C138" s="796"/>
      <c r="D138" s="796"/>
      <c r="E138" s="796"/>
      <c r="F138" s="796"/>
      <c r="G138" s="796"/>
      <c r="H138" s="796"/>
      <c r="I138" s="796"/>
      <c r="J138" s="1709"/>
      <c r="K138" s="1770"/>
      <c r="L138" s="1770"/>
      <c r="M138" s="1770"/>
      <c r="N138" s="1770"/>
      <c r="O138" s="1709"/>
      <c r="P138" s="1709"/>
    </row>
    <row r="139" spans="1:16" x14ac:dyDescent="0.25">
      <c r="A139" s="796"/>
      <c r="B139" s="796"/>
      <c r="C139" s="796"/>
      <c r="D139" s="796"/>
      <c r="E139" s="796"/>
      <c r="F139" s="796"/>
      <c r="G139" s="796"/>
      <c r="H139" s="796"/>
      <c r="I139" s="796"/>
      <c r="J139" s="1709"/>
      <c r="K139" s="1770"/>
      <c r="L139" s="1770"/>
      <c r="M139" s="1770"/>
      <c r="N139" s="1770"/>
    </row>
    <row r="140" spans="1:16" x14ac:dyDescent="0.25">
      <c r="A140" s="796"/>
      <c r="B140" s="796"/>
      <c r="C140" s="796"/>
      <c r="D140" s="796"/>
      <c r="E140" s="796"/>
      <c r="F140" s="796"/>
      <c r="G140" s="796"/>
      <c r="H140" s="796"/>
      <c r="I140" s="796"/>
      <c r="J140" s="1709"/>
      <c r="K140" s="1770"/>
      <c r="L140" s="1770"/>
      <c r="M140" s="1770"/>
      <c r="N140" s="1770"/>
    </row>
    <row r="141" spans="1:16" x14ac:dyDescent="0.25">
      <c r="A141" s="796"/>
      <c r="B141" s="796"/>
      <c r="C141" s="796"/>
      <c r="D141" s="796"/>
      <c r="E141" s="796"/>
      <c r="F141" s="796"/>
      <c r="G141" s="796"/>
      <c r="H141" s="796"/>
      <c r="I141" s="796"/>
      <c r="J141" s="1709"/>
      <c r="K141" s="1770"/>
      <c r="L141" s="1770"/>
      <c r="M141" s="1770"/>
      <c r="N141" s="1770"/>
    </row>
    <row r="142" spans="1:16" x14ac:dyDescent="0.25">
      <c r="A142" s="796"/>
      <c r="B142" s="796"/>
      <c r="C142" s="796"/>
      <c r="D142" s="796"/>
      <c r="E142" s="796"/>
      <c r="F142" s="796"/>
      <c r="G142" s="796"/>
      <c r="H142" s="796"/>
      <c r="I142" s="796"/>
      <c r="J142" s="1709"/>
      <c r="K142" s="1770"/>
      <c r="L142" s="1770"/>
      <c r="M142" s="1770"/>
      <c r="N142" s="1770"/>
    </row>
    <row r="143" spans="1:16" x14ac:dyDescent="0.25">
      <c r="A143" s="796"/>
      <c r="B143" s="796"/>
      <c r="C143" s="796"/>
      <c r="D143" s="796"/>
      <c r="E143" s="796"/>
      <c r="F143" s="796"/>
      <c r="G143" s="796"/>
      <c r="H143" s="796"/>
      <c r="I143" s="796"/>
      <c r="J143" s="1709"/>
      <c r="K143" s="1770"/>
      <c r="L143" s="1770"/>
      <c r="M143" s="1770"/>
      <c r="N143" s="1770"/>
    </row>
    <row r="144" spans="1:16" x14ac:dyDescent="0.25">
      <c r="A144" s="796"/>
      <c r="B144" s="796"/>
      <c r="C144" s="796"/>
      <c r="D144" s="796"/>
      <c r="E144" s="796"/>
      <c r="F144" s="796"/>
      <c r="G144" s="796"/>
      <c r="H144" s="796"/>
      <c r="I144" s="796"/>
      <c r="J144" s="1709"/>
      <c r="K144" s="1770"/>
      <c r="L144" s="1770"/>
      <c r="M144" s="1770"/>
      <c r="N144" s="1770"/>
    </row>
    <row r="145" spans="1:14" x14ac:dyDescent="0.25">
      <c r="A145" s="796"/>
      <c r="B145" s="796"/>
      <c r="C145" s="796"/>
      <c r="D145" s="796"/>
      <c r="E145" s="796"/>
      <c r="F145" s="796"/>
      <c r="G145" s="796"/>
      <c r="H145" s="796"/>
      <c r="I145" s="796"/>
      <c r="J145" s="1709"/>
      <c r="K145" s="1770"/>
      <c r="L145" s="1770"/>
      <c r="M145" s="1770"/>
      <c r="N145" s="1770"/>
    </row>
    <row r="146" spans="1:14" x14ac:dyDescent="0.25">
      <c r="A146" s="796"/>
      <c r="B146" s="796"/>
      <c r="C146" s="796"/>
      <c r="D146" s="796"/>
      <c r="E146" s="796"/>
      <c r="F146" s="796"/>
      <c r="G146" s="796"/>
      <c r="H146" s="796"/>
      <c r="I146" s="796"/>
      <c r="J146" s="1709"/>
      <c r="K146" s="1770"/>
      <c r="L146" s="1770"/>
      <c r="M146" s="1770"/>
      <c r="N146" s="1770"/>
    </row>
    <row r="147" spans="1:14" x14ac:dyDescent="0.25">
      <c r="A147" s="796"/>
      <c r="B147" s="796"/>
      <c r="C147" s="796"/>
      <c r="D147" s="796"/>
      <c r="E147" s="796"/>
      <c r="F147" s="796"/>
      <c r="G147" s="796"/>
      <c r="H147" s="796"/>
      <c r="I147" s="796"/>
      <c r="J147" s="1709"/>
      <c r="K147" s="1770"/>
      <c r="L147" s="1770"/>
      <c r="M147" s="1770"/>
      <c r="N147" s="1770"/>
    </row>
    <row r="148" spans="1:14" x14ac:dyDescent="0.25">
      <c r="A148" s="796"/>
      <c r="B148" s="796"/>
      <c r="C148" s="796"/>
      <c r="D148" s="796"/>
      <c r="E148" s="796"/>
      <c r="F148" s="796"/>
      <c r="G148" s="796"/>
      <c r="H148" s="796"/>
      <c r="I148" s="796"/>
      <c r="J148" s="1709"/>
      <c r="K148" s="1770"/>
      <c r="L148" s="1774"/>
      <c r="M148" s="1770"/>
      <c r="N148" s="1770"/>
    </row>
    <row r="149" spans="1:14" x14ac:dyDescent="0.25">
      <c r="A149" s="796"/>
      <c r="B149" s="796"/>
      <c r="C149" s="796"/>
      <c r="D149" s="796"/>
      <c r="E149" s="796"/>
      <c r="F149" s="796"/>
      <c r="G149" s="796"/>
      <c r="H149" s="796"/>
      <c r="I149" s="796"/>
      <c r="J149" s="1709"/>
      <c r="K149" s="1770"/>
      <c r="L149" s="1770"/>
      <c r="M149" s="1770"/>
      <c r="N149" s="1770"/>
    </row>
    <row r="150" spans="1:14" x14ac:dyDescent="0.25">
      <c r="A150" s="796"/>
      <c r="B150" s="796"/>
      <c r="C150" s="796"/>
      <c r="D150" s="796"/>
      <c r="E150" s="796"/>
      <c r="F150" s="796"/>
      <c r="G150" s="796"/>
      <c r="H150" s="796"/>
      <c r="I150" s="796"/>
      <c r="J150" s="1709"/>
      <c r="K150" s="1770"/>
      <c r="L150" s="1770"/>
      <c r="M150" s="1770"/>
      <c r="N150" s="1770"/>
    </row>
    <row r="151" spans="1:14" x14ac:dyDescent="0.25">
      <c r="A151" s="796"/>
      <c r="B151" s="796"/>
      <c r="C151" s="796"/>
      <c r="D151" s="796"/>
      <c r="E151" s="796"/>
      <c r="F151" s="796"/>
      <c r="G151" s="796"/>
      <c r="H151" s="796"/>
      <c r="I151" s="796"/>
      <c r="J151" s="1709"/>
      <c r="K151" s="1770"/>
      <c r="L151" s="1770"/>
      <c r="M151" s="1770"/>
      <c r="N151" s="1770"/>
    </row>
  </sheetData>
  <pageMargins left="0.78740157480314965" right="0.59055118110236227" top="0.59055118110236227" bottom="0.59055118110236227" header="0" footer="0"/>
  <pageSetup paperSize="9" scale="55" fitToHeight="2" orientation="portrait" r:id="rId1"/>
  <headerFooter alignWithMargins="0"/>
  <rowBreaks count="1" manualBreakCount="1">
    <brk id="91" max="8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zoomScale="90" zoomScaleNormal="100" zoomScaleSheetLayoutView="90" workbookViewId="0">
      <selection activeCell="S14" sqref="S14"/>
    </sheetView>
  </sheetViews>
  <sheetFormatPr baseColWidth="10" defaultRowHeight="15" x14ac:dyDescent="0.25"/>
  <cols>
    <col min="1" max="1" width="2.28515625" customWidth="1"/>
    <col min="2" max="2" width="5.140625" customWidth="1"/>
    <col min="3" max="3" width="71" customWidth="1"/>
    <col min="4" max="10" width="16.5703125" customWidth="1"/>
    <col min="11" max="11" width="7" customWidth="1"/>
  </cols>
  <sheetData>
    <row r="1" spans="1:11" ht="20.25" x14ac:dyDescent="0.3">
      <c r="A1" s="800" t="s">
        <v>1117</v>
      </c>
      <c r="B1" s="58"/>
      <c r="C1" s="1029"/>
      <c r="D1" s="801"/>
      <c r="E1" s="801"/>
      <c r="F1" s="801"/>
      <c r="G1" s="801"/>
      <c r="H1" s="801"/>
      <c r="I1" s="801"/>
      <c r="J1" s="801"/>
      <c r="K1" s="60"/>
    </row>
    <row r="2" spans="1:11" ht="15.75" x14ac:dyDescent="0.25">
      <c r="A2" s="60"/>
      <c r="B2" s="801"/>
      <c r="C2" s="1029"/>
      <c r="D2" s="801"/>
      <c r="E2" s="801"/>
      <c r="F2" s="801"/>
      <c r="G2" s="801"/>
      <c r="H2" s="801"/>
      <c r="I2" s="801"/>
      <c r="J2" s="801"/>
      <c r="K2" s="60"/>
    </row>
    <row r="3" spans="1:11" ht="21.75" customHeight="1" x14ac:dyDescent="0.25">
      <c r="A3" s="60"/>
      <c r="B3" s="2122" t="s">
        <v>717</v>
      </c>
      <c r="C3" s="2123" t="s">
        <v>9</v>
      </c>
      <c r="D3" s="2125" t="s">
        <v>1056</v>
      </c>
      <c r="E3" s="2021"/>
      <c r="F3" s="2125" t="s">
        <v>1058</v>
      </c>
      <c r="G3" s="2021"/>
      <c r="H3" s="2125" t="s">
        <v>789</v>
      </c>
      <c r="I3" s="2126"/>
      <c r="J3" s="803" t="s">
        <v>964</v>
      </c>
      <c r="K3" s="60"/>
    </row>
    <row r="4" spans="1:11" ht="21.75" customHeight="1" x14ac:dyDescent="0.25">
      <c r="A4" s="60"/>
      <c r="B4" s="2020"/>
      <c r="C4" s="2124"/>
      <c r="D4" s="804" t="s">
        <v>1046</v>
      </c>
      <c r="E4" s="805" t="s">
        <v>1047</v>
      </c>
      <c r="F4" s="805" t="s">
        <v>1046</v>
      </c>
      <c r="G4" s="805" t="s">
        <v>1047</v>
      </c>
      <c r="H4" s="805" t="s">
        <v>1046</v>
      </c>
      <c r="I4" s="805" t="s">
        <v>1047</v>
      </c>
      <c r="J4" s="936" t="s">
        <v>1063</v>
      </c>
      <c r="K4" s="60"/>
    </row>
    <row r="5" spans="1:11" ht="20.25" customHeight="1" x14ac:dyDescent="0.25">
      <c r="A5" s="60"/>
      <c r="B5" s="1030">
        <v>1</v>
      </c>
      <c r="C5" s="1031" t="s">
        <v>178</v>
      </c>
      <c r="D5" s="1032" t="s">
        <v>902</v>
      </c>
      <c r="E5" s="1033" t="s">
        <v>902</v>
      </c>
      <c r="F5" s="1032" t="s">
        <v>902</v>
      </c>
      <c r="G5" s="1034">
        <v>30.619553000000007</v>
      </c>
      <c r="H5" s="1035" t="s">
        <v>902</v>
      </c>
      <c r="I5" s="1036">
        <v>30.619553000000007</v>
      </c>
      <c r="J5" s="1037">
        <v>30.619553000000007</v>
      </c>
      <c r="K5" s="60"/>
    </row>
    <row r="6" spans="1:11" ht="20.25" customHeight="1" x14ac:dyDescent="0.25">
      <c r="A6" s="60"/>
      <c r="B6" s="1038">
        <v>2</v>
      </c>
      <c r="C6" s="1039" t="s">
        <v>180</v>
      </c>
      <c r="D6" s="1040" t="s">
        <v>902</v>
      </c>
      <c r="E6" s="1041" t="s">
        <v>902</v>
      </c>
      <c r="F6" s="1040" t="s">
        <v>902</v>
      </c>
      <c r="G6" s="1042">
        <v>2.1439460000000001</v>
      </c>
      <c r="H6" s="1043" t="s">
        <v>902</v>
      </c>
      <c r="I6" s="1044">
        <v>2.1439460000000001</v>
      </c>
      <c r="J6" s="1045">
        <v>2.1439460000000001</v>
      </c>
      <c r="K6" s="60"/>
    </row>
    <row r="7" spans="1:11" ht="20.25" customHeight="1" x14ac:dyDescent="0.25">
      <c r="A7" s="60"/>
      <c r="B7" s="1038">
        <v>3</v>
      </c>
      <c r="C7" s="1046" t="s">
        <v>182</v>
      </c>
      <c r="D7" s="1040" t="s">
        <v>902</v>
      </c>
      <c r="E7" s="1041">
        <v>1.1632850924667379</v>
      </c>
      <c r="F7" s="1040" t="s">
        <v>902</v>
      </c>
      <c r="G7" s="1042">
        <v>8.2187784960202501E-2</v>
      </c>
      <c r="H7" s="1043" t="s">
        <v>902</v>
      </c>
      <c r="I7" s="1044">
        <v>1.2454728774269404</v>
      </c>
      <c r="J7" s="1045">
        <v>1.2454728774269404</v>
      </c>
      <c r="K7" s="60"/>
    </row>
    <row r="8" spans="1:11" ht="20.25" customHeight="1" x14ac:dyDescent="0.25">
      <c r="A8" s="60"/>
      <c r="B8" s="1038">
        <v>4</v>
      </c>
      <c r="C8" s="1039" t="s">
        <v>184</v>
      </c>
      <c r="D8" s="1040" t="s">
        <v>902</v>
      </c>
      <c r="E8" s="1041" t="s">
        <v>902</v>
      </c>
      <c r="F8" s="1040" t="s">
        <v>902</v>
      </c>
      <c r="G8" s="1042">
        <v>2.0876479999999997</v>
      </c>
      <c r="H8" s="1043" t="s">
        <v>902</v>
      </c>
      <c r="I8" s="1044">
        <v>2.0876479999999997</v>
      </c>
      <c r="J8" s="1045">
        <v>2.0876479999999997</v>
      </c>
      <c r="K8" s="60"/>
    </row>
    <row r="9" spans="1:11" ht="20.25" customHeight="1" x14ac:dyDescent="0.25">
      <c r="A9" s="60"/>
      <c r="B9" s="1038">
        <v>5</v>
      </c>
      <c r="C9" s="1039" t="s">
        <v>186</v>
      </c>
      <c r="D9" s="1040" t="s">
        <v>902</v>
      </c>
      <c r="E9" s="1041" t="s">
        <v>902</v>
      </c>
      <c r="F9" s="1040" t="s">
        <v>902</v>
      </c>
      <c r="G9" s="1042">
        <v>3.0425149999999999</v>
      </c>
      <c r="H9" s="1043" t="s">
        <v>902</v>
      </c>
      <c r="I9" s="1044">
        <v>3.0425149999999999</v>
      </c>
      <c r="J9" s="1045">
        <v>3.0425149999999999</v>
      </c>
      <c r="K9" s="60"/>
    </row>
    <row r="10" spans="1:11" ht="20.25" customHeight="1" x14ac:dyDescent="0.25">
      <c r="A10" s="60"/>
      <c r="B10" s="1038">
        <v>6</v>
      </c>
      <c r="C10" s="1039" t="s">
        <v>188</v>
      </c>
      <c r="D10" s="1040" t="s">
        <v>902</v>
      </c>
      <c r="E10" s="1041" t="s">
        <v>902</v>
      </c>
      <c r="F10" s="1040" t="s">
        <v>902</v>
      </c>
      <c r="G10" s="1042">
        <v>0.26607700000000001</v>
      </c>
      <c r="H10" s="1043" t="s">
        <v>902</v>
      </c>
      <c r="I10" s="1044">
        <v>0.26607700000000001</v>
      </c>
      <c r="J10" s="1045">
        <v>0.26607700000000001</v>
      </c>
      <c r="K10" s="60"/>
    </row>
    <row r="11" spans="1:11" ht="20.25" customHeight="1" x14ac:dyDescent="0.25">
      <c r="A11" s="60"/>
      <c r="B11" s="1038">
        <v>7</v>
      </c>
      <c r="C11" s="1039" t="s">
        <v>190</v>
      </c>
      <c r="D11" s="1040" t="s">
        <v>902</v>
      </c>
      <c r="E11" s="1041" t="s">
        <v>902</v>
      </c>
      <c r="F11" s="1040" t="s">
        <v>902</v>
      </c>
      <c r="G11" s="1042">
        <v>0.44672199999999995</v>
      </c>
      <c r="H11" s="1043" t="s">
        <v>902</v>
      </c>
      <c r="I11" s="1044">
        <v>0.44672199999999995</v>
      </c>
      <c r="J11" s="1045">
        <v>0.44672199999999995</v>
      </c>
      <c r="K11" s="60"/>
    </row>
    <row r="12" spans="1:11" ht="20.25" customHeight="1" x14ac:dyDescent="0.25">
      <c r="A12" s="60"/>
      <c r="B12" s="1038">
        <v>8</v>
      </c>
      <c r="C12" s="1039" t="s">
        <v>192</v>
      </c>
      <c r="D12" s="1040" t="s">
        <v>902</v>
      </c>
      <c r="E12" s="1041" t="s">
        <v>902</v>
      </c>
      <c r="F12" s="1040" t="s">
        <v>902</v>
      </c>
      <c r="G12" s="1042">
        <v>5.4039999999999999E-3</v>
      </c>
      <c r="H12" s="1043" t="s">
        <v>902</v>
      </c>
      <c r="I12" s="1044">
        <v>5.4039999999999999E-3</v>
      </c>
      <c r="J12" s="1045">
        <v>5.4039999999999999E-3</v>
      </c>
      <c r="K12" s="60"/>
    </row>
    <row r="13" spans="1:11" ht="20.25" customHeight="1" x14ac:dyDescent="0.25">
      <c r="A13" s="60"/>
      <c r="B13" s="1038">
        <v>9</v>
      </c>
      <c r="C13" s="1039" t="s">
        <v>194</v>
      </c>
      <c r="D13" s="1040" t="s">
        <v>902</v>
      </c>
      <c r="E13" s="1041" t="s">
        <v>902</v>
      </c>
      <c r="F13" s="1040" t="s">
        <v>902</v>
      </c>
      <c r="G13" s="1042">
        <v>50.275303999999998</v>
      </c>
      <c r="H13" s="1043" t="s">
        <v>902</v>
      </c>
      <c r="I13" s="1044">
        <v>50.275303999999998</v>
      </c>
      <c r="J13" s="1045">
        <v>50.275303999999998</v>
      </c>
      <c r="K13" s="60"/>
    </row>
    <row r="14" spans="1:11" ht="20.25" customHeight="1" x14ac:dyDescent="0.25">
      <c r="A14" s="60"/>
      <c r="B14" s="1038">
        <v>10</v>
      </c>
      <c r="C14" s="1039" t="s">
        <v>196</v>
      </c>
      <c r="D14" s="1040" t="s">
        <v>902</v>
      </c>
      <c r="E14" s="1041" t="s">
        <v>902</v>
      </c>
      <c r="F14" s="1040" t="s">
        <v>902</v>
      </c>
      <c r="G14" s="1042">
        <v>114.8413</v>
      </c>
      <c r="H14" s="1043" t="s">
        <v>902</v>
      </c>
      <c r="I14" s="1044">
        <v>114.8413</v>
      </c>
      <c r="J14" s="1045">
        <v>114.8413</v>
      </c>
      <c r="K14" s="60"/>
    </row>
    <row r="15" spans="1:11" ht="20.25" customHeight="1" x14ac:dyDescent="0.25">
      <c r="A15" s="60"/>
      <c r="B15" s="1038">
        <v>11</v>
      </c>
      <c r="C15" s="1039" t="s">
        <v>198</v>
      </c>
      <c r="D15" s="1040">
        <v>1.4695850281246468</v>
      </c>
      <c r="E15" s="1041" t="s">
        <v>902</v>
      </c>
      <c r="F15" s="1040" t="s">
        <v>902</v>
      </c>
      <c r="G15" s="1042" t="s">
        <v>902</v>
      </c>
      <c r="H15" s="1043">
        <v>1.4695850281246468</v>
      </c>
      <c r="I15" s="1044" t="s">
        <v>902</v>
      </c>
      <c r="J15" s="1045">
        <v>1.4695850281246468</v>
      </c>
      <c r="K15" s="60"/>
    </row>
    <row r="16" spans="1:11" ht="20.25" customHeight="1" x14ac:dyDescent="0.25">
      <c r="A16" s="60"/>
      <c r="B16" s="1038">
        <v>12</v>
      </c>
      <c r="C16" s="1039" t="s">
        <v>200</v>
      </c>
      <c r="D16" s="1040" t="s">
        <v>902</v>
      </c>
      <c r="E16" s="1041" t="s">
        <v>902</v>
      </c>
      <c r="F16" s="1040" t="s">
        <v>902</v>
      </c>
      <c r="G16" s="1042" t="s">
        <v>902</v>
      </c>
      <c r="H16" s="1043" t="s">
        <v>902</v>
      </c>
      <c r="I16" s="1044" t="s">
        <v>902</v>
      </c>
      <c r="J16" s="1045">
        <v>0</v>
      </c>
      <c r="K16" s="60"/>
    </row>
    <row r="17" spans="1:11" ht="20.25" customHeight="1" x14ac:dyDescent="0.25">
      <c r="A17" s="60"/>
      <c r="B17" s="1038">
        <v>13</v>
      </c>
      <c r="C17" s="1039" t="s">
        <v>202</v>
      </c>
      <c r="D17" s="1040" t="s">
        <v>902</v>
      </c>
      <c r="E17" s="1041" t="s">
        <v>902</v>
      </c>
      <c r="F17" s="1040" t="s">
        <v>902</v>
      </c>
      <c r="G17" s="1042" t="s">
        <v>902</v>
      </c>
      <c r="H17" s="1043" t="s">
        <v>902</v>
      </c>
      <c r="I17" s="1044" t="s">
        <v>902</v>
      </c>
      <c r="J17" s="1045">
        <v>0</v>
      </c>
      <c r="K17" s="60"/>
    </row>
    <row r="18" spans="1:11" ht="20.25" customHeight="1" x14ac:dyDescent="0.25">
      <c r="A18" s="60"/>
      <c r="B18" s="1038">
        <v>14</v>
      </c>
      <c r="C18" s="1039" t="s">
        <v>204</v>
      </c>
      <c r="D18" s="1040" t="s">
        <v>902</v>
      </c>
      <c r="E18" s="1041" t="s">
        <v>902</v>
      </c>
      <c r="F18" s="1040" t="s">
        <v>902</v>
      </c>
      <c r="G18" s="1042">
        <v>0.81680099999999944</v>
      </c>
      <c r="H18" s="1043" t="s">
        <v>902</v>
      </c>
      <c r="I18" s="1044">
        <v>0.81680099999999944</v>
      </c>
      <c r="J18" s="1045">
        <v>0.81680099999999944</v>
      </c>
      <c r="K18" s="60"/>
    </row>
    <row r="19" spans="1:11" ht="20.25" customHeight="1" x14ac:dyDescent="0.25">
      <c r="A19" s="60"/>
      <c r="B19" s="1038">
        <v>15</v>
      </c>
      <c r="C19" s="1039" t="s">
        <v>206</v>
      </c>
      <c r="D19" s="1040" t="s">
        <v>902</v>
      </c>
      <c r="E19" s="1041" t="s">
        <v>902</v>
      </c>
      <c r="F19" s="1040" t="s">
        <v>902</v>
      </c>
      <c r="G19" s="1042">
        <v>8.7487000000000009E-2</v>
      </c>
      <c r="H19" s="1043" t="s">
        <v>902</v>
      </c>
      <c r="I19" s="1044">
        <v>8.7487000000000009E-2</v>
      </c>
      <c r="J19" s="1045">
        <v>8.7487000000000009E-2</v>
      </c>
      <c r="K19" s="60"/>
    </row>
    <row r="20" spans="1:11" ht="20.25" customHeight="1" x14ac:dyDescent="0.25">
      <c r="A20" s="60"/>
      <c r="B20" s="1038">
        <v>16</v>
      </c>
      <c r="C20" s="1039" t="s">
        <v>208</v>
      </c>
      <c r="D20" s="1040" t="s">
        <v>902</v>
      </c>
      <c r="E20" s="1041">
        <v>3.0439999999999998E-3</v>
      </c>
      <c r="F20" s="1040" t="s">
        <v>902</v>
      </c>
      <c r="G20" s="1042" t="s">
        <v>902</v>
      </c>
      <c r="H20" s="1043" t="s">
        <v>902</v>
      </c>
      <c r="I20" s="1044">
        <v>3.0439999999999998E-3</v>
      </c>
      <c r="J20" s="1045">
        <v>3.0439999999999998E-3</v>
      </c>
      <c r="K20" s="60"/>
    </row>
    <row r="21" spans="1:11" ht="20.25" customHeight="1" x14ac:dyDescent="0.25">
      <c r="A21" s="60"/>
      <c r="B21" s="1038">
        <v>17</v>
      </c>
      <c r="C21" s="1039" t="s">
        <v>210</v>
      </c>
      <c r="D21" s="1040" t="s">
        <v>902</v>
      </c>
      <c r="E21" s="1041" t="s">
        <v>902</v>
      </c>
      <c r="F21" s="1040" t="s">
        <v>902</v>
      </c>
      <c r="G21" s="1042">
        <v>5.9456000000000002E-2</v>
      </c>
      <c r="H21" s="1043" t="s">
        <v>902</v>
      </c>
      <c r="I21" s="1044">
        <v>5.9456000000000002E-2</v>
      </c>
      <c r="J21" s="1045">
        <v>5.9456000000000002E-2</v>
      </c>
      <c r="K21" s="60"/>
    </row>
    <row r="22" spans="1:11" ht="20.25" customHeight="1" x14ac:dyDescent="0.25">
      <c r="A22" s="60"/>
      <c r="B22" s="1038">
        <v>18</v>
      </c>
      <c r="C22" s="1039" t="s">
        <v>212</v>
      </c>
      <c r="D22" s="1040" t="s">
        <v>902</v>
      </c>
      <c r="E22" s="1041" t="s">
        <v>902</v>
      </c>
      <c r="F22" s="1040">
        <v>6.14830934</v>
      </c>
      <c r="G22" s="1042">
        <v>3.5720848000000003</v>
      </c>
      <c r="H22" s="1043">
        <v>6.14830934</v>
      </c>
      <c r="I22" s="1044">
        <v>3.5720848000000003</v>
      </c>
      <c r="J22" s="1045">
        <v>9.7203941399999998</v>
      </c>
      <c r="K22" s="60"/>
    </row>
    <row r="23" spans="1:11" ht="20.25" customHeight="1" x14ac:dyDescent="0.25">
      <c r="A23" s="60"/>
      <c r="B23" s="1038">
        <v>19</v>
      </c>
      <c r="C23" s="1039" t="s">
        <v>214</v>
      </c>
      <c r="D23" s="1040" t="s">
        <v>902</v>
      </c>
      <c r="E23" s="1041" t="s">
        <v>902</v>
      </c>
      <c r="F23" s="1040">
        <v>25.371060999999997</v>
      </c>
      <c r="G23" s="1042" t="s">
        <v>902</v>
      </c>
      <c r="H23" s="1043">
        <v>25.371060999999997</v>
      </c>
      <c r="I23" s="1044" t="s">
        <v>902</v>
      </c>
      <c r="J23" s="1045">
        <v>25.371060999999997</v>
      </c>
      <c r="K23" s="60"/>
    </row>
    <row r="24" spans="1:11" ht="20.25" customHeight="1" x14ac:dyDescent="0.25">
      <c r="A24" s="60"/>
      <c r="B24" s="1038">
        <v>20</v>
      </c>
      <c r="C24" s="1039" t="s">
        <v>216</v>
      </c>
      <c r="D24" s="1040" t="s">
        <v>902</v>
      </c>
      <c r="E24" s="1041" t="s">
        <v>902</v>
      </c>
      <c r="F24" s="1040">
        <v>32.594222199783275</v>
      </c>
      <c r="G24" s="1042">
        <v>0.33683399999999997</v>
      </c>
      <c r="H24" s="1043">
        <v>32.594222199783275</v>
      </c>
      <c r="I24" s="1044">
        <v>0.33683399999999997</v>
      </c>
      <c r="J24" s="1045">
        <v>32.931056199783278</v>
      </c>
      <c r="K24" s="60"/>
    </row>
    <row r="25" spans="1:11" ht="20.25" customHeight="1" x14ac:dyDescent="0.25">
      <c r="A25" s="60"/>
      <c r="B25" s="1038">
        <v>21</v>
      </c>
      <c r="C25" s="1039" t="s">
        <v>218</v>
      </c>
      <c r="D25" s="1040" t="s">
        <v>902</v>
      </c>
      <c r="E25" s="1041" t="s">
        <v>902</v>
      </c>
      <c r="F25" s="1040" t="s">
        <v>902</v>
      </c>
      <c r="G25" s="1042">
        <v>39.969874999999995</v>
      </c>
      <c r="H25" s="1043" t="s">
        <v>902</v>
      </c>
      <c r="I25" s="1044">
        <v>39.969874999999995</v>
      </c>
      <c r="J25" s="1045">
        <v>39.969874999999995</v>
      </c>
      <c r="K25" s="60"/>
    </row>
    <row r="26" spans="1:11" ht="20.25" customHeight="1" x14ac:dyDescent="0.25">
      <c r="A26" s="60"/>
      <c r="B26" s="1038">
        <v>22</v>
      </c>
      <c r="C26" s="1039" t="s">
        <v>220</v>
      </c>
      <c r="D26" s="1040" t="s">
        <v>902</v>
      </c>
      <c r="E26" s="1041" t="s">
        <v>902</v>
      </c>
      <c r="F26" s="1040">
        <v>47.599780000000003</v>
      </c>
      <c r="G26" s="1042">
        <v>7.7216000000000007E-2</v>
      </c>
      <c r="H26" s="1043">
        <v>47.599780000000003</v>
      </c>
      <c r="I26" s="1044">
        <v>7.7216000000000007E-2</v>
      </c>
      <c r="J26" s="1045">
        <v>47.676996000000003</v>
      </c>
      <c r="K26" s="60"/>
    </row>
    <row r="27" spans="1:11" ht="20.25" customHeight="1" x14ac:dyDescent="0.25">
      <c r="A27" s="60"/>
      <c r="B27" s="1038">
        <v>23</v>
      </c>
      <c r="C27" s="1039" t="s">
        <v>222</v>
      </c>
      <c r="D27" s="1040" t="s">
        <v>902</v>
      </c>
      <c r="E27" s="1041">
        <v>6.0207000000000004E-2</v>
      </c>
      <c r="F27" s="1040" t="s">
        <v>902</v>
      </c>
      <c r="G27" s="1042" t="s">
        <v>902</v>
      </c>
      <c r="H27" s="1043" t="s">
        <v>902</v>
      </c>
      <c r="I27" s="1044">
        <v>6.0207000000000004E-2</v>
      </c>
      <c r="J27" s="1045">
        <v>6.0207000000000004E-2</v>
      </c>
      <c r="K27" s="60"/>
    </row>
    <row r="28" spans="1:11" ht="20.25" customHeight="1" x14ac:dyDescent="0.25">
      <c r="A28" s="60"/>
      <c r="B28" s="1038">
        <v>24</v>
      </c>
      <c r="C28" s="1039" t="s">
        <v>224</v>
      </c>
      <c r="D28" s="1040" t="s">
        <v>902</v>
      </c>
      <c r="E28" s="1041" t="s">
        <v>902</v>
      </c>
      <c r="F28" s="1040" t="s">
        <v>902</v>
      </c>
      <c r="G28" s="1042">
        <v>0.54559637822441098</v>
      </c>
      <c r="H28" s="1043" t="s">
        <v>902</v>
      </c>
      <c r="I28" s="1044">
        <v>0.54559637822441098</v>
      </c>
      <c r="J28" s="1045">
        <v>0.54559637822441098</v>
      </c>
      <c r="K28" s="60"/>
    </row>
    <row r="29" spans="1:11" ht="20.25" customHeight="1" x14ac:dyDescent="0.25">
      <c r="A29" s="60"/>
      <c r="B29" s="1038">
        <v>25</v>
      </c>
      <c r="C29" s="1039" t="s">
        <v>226</v>
      </c>
      <c r="D29" s="1040" t="s">
        <v>902</v>
      </c>
      <c r="E29" s="1041" t="s">
        <v>902</v>
      </c>
      <c r="F29" s="1040">
        <v>31.833000000000006</v>
      </c>
      <c r="G29" s="1042" t="s">
        <v>902</v>
      </c>
      <c r="H29" s="1043">
        <v>31.833000000000006</v>
      </c>
      <c r="I29" s="1044" t="s">
        <v>902</v>
      </c>
      <c r="J29" s="1045">
        <v>31.833000000000006</v>
      </c>
      <c r="K29" s="60"/>
    </row>
    <row r="30" spans="1:11" ht="20.25" customHeight="1" x14ac:dyDescent="0.25">
      <c r="A30" s="60"/>
      <c r="B30" s="1038">
        <v>26</v>
      </c>
      <c r="C30" s="1039" t="s">
        <v>227</v>
      </c>
      <c r="D30" s="1040" t="s">
        <v>902</v>
      </c>
      <c r="E30" s="1041" t="s">
        <v>902</v>
      </c>
      <c r="F30" s="1040" t="s">
        <v>902</v>
      </c>
      <c r="G30" s="1042">
        <v>8.2669899999999998</v>
      </c>
      <c r="H30" s="1043" t="s">
        <v>902</v>
      </c>
      <c r="I30" s="1044">
        <v>8.2669899999999998</v>
      </c>
      <c r="J30" s="1045">
        <v>8.2669899999999998</v>
      </c>
      <c r="K30" s="60"/>
    </row>
    <row r="31" spans="1:11" ht="20.25" customHeight="1" x14ac:dyDescent="0.25">
      <c r="A31" s="60"/>
      <c r="B31" s="1038">
        <v>27</v>
      </c>
      <c r="C31" s="1039" t="s">
        <v>229</v>
      </c>
      <c r="D31" s="1040" t="s">
        <v>902</v>
      </c>
      <c r="E31" s="1041" t="s">
        <v>902</v>
      </c>
      <c r="F31" s="1040">
        <v>160.55189799999994</v>
      </c>
      <c r="G31" s="1042" t="s">
        <v>902</v>
      </c>
      <c r="H31" s="1043">
        <v>160.55189799999994</v>
      </c>
      <c r="I31" s="1044" t="s">
        <v>902</v>
      </c>
      <c r="J31" s="1045">
        <v>160.55189799999994</v>
      </c>
      <c r="K31" s="60"/>
    </row>
    <row r="32" spans="1:11" ht="20.25" customHeight="1" x14ac:dyDescent="0.25">
      <c r="A32" s="60"/>
      <c r="B32" s="1038">
        <v>28</v>
      </c>
      <c r="C32" s="1039" t="s">
        <v>231</v>
      </c>
      <c r="D32" s="1040" t="s">
        <v>902</v>
      </c>
      <c r="E32" s="1041" t="s">
        <v>902</v>
      </c>
      <c r="F32" s="1040" t="s">
        <v>902</v>
      </c>
      <c r="G32" s="1042">
        <v>3.0797999999999996E-2</v>
      </c>
      <c r="H32" s="1043" t="s">
        <v>902</v>
      </c>
      <c r="I32" s="1044">
        <v>3.0797999999999996E-2</v>
      </c>
      <c r="J32" s="1045">
        <v>3.0797999999999996E-2</v>
      </c>
      <c r="K32" s="60"/>
    </row>
    <row r="33" spans="1:11" ht="20.25" customHeight="1" x14ac:dyDescent="0.25">
      <c r="A33" s="60"/>
      <c r="B33" s="1038">
        <v>29</v>
      </c>
      <c r="C33" s="1039" t="s">
        <v>233</v>
      </c>
      <c r="D33" s="1040" t="s">
        <v>902</v>
      </c>
      <c r="E33" s="1041" t="s">
        <v>902</v>
      </c>
      <c r="F33" s="1040">
        <v>20.111886999999999</v>
      </c>
      <c r="G33" s="1042">
        <v>6.2399999999999999E-3</v>
      </c>
      <c r="H33" s="1043">
        <v>20.111886999999999</v>
      </c>
      <c r="I33" s="1044">
        <v>6.2399999999999999E-3</v>
      </c>
      <c r="J33" s="1045">
        <v>20.118126999999998</v>
      </c>
      <c r="K33" s="60"/>
    </row>
    <row r="34" spans="1:11" ht="20.25" customHeight="1" x14ac:dyDescent="0.25">
      <c r="A34" s="60"/>
      <c r="B34" s="1038">
        <v>30</v>
      </c>
      <c r="C34" s="1039" t="s">
        <v>234</v>
      </c>
      <c r="D34" s="1040" t="s">
        <v>902</v>
      </c>
      <c r="E34" s="1041" t="s">
        <v>902</v>
      </c>
      <c r="F34" s="1040">
        <v>63.705053999999997</v>
      </c>
      <c r="G34" s="1042">
        <v>6.9969999999999997E-3</v>
      </c>
      <c r="H34" s="1043">
        <v>63.705053999999997</v>
      </c>
      <c r="I34" s="1044">
        <v>6.9969999999999997E-3</v>
      </c>
      <c r="J34" s="1045">
        <v>63.712050999999995</v>
      </c>
      <c r="K34" s="60"/>
    </row>
    <row r="35" spans="1:11" ht="20.25" customHeight="1" x14ac:dyDescent="0.25">
      <c r="A35" s="60"/>
      <c r="B35" s="1038">
        <v>31</v>
      </c>
      <c r="C35" s="1039" t="s">
        <v>236</v>
      </c>
      <c r="D35" s="1040" t="s">
        <v>902</v>
      </c>
      <c r="E35" s="1041" t="s">
        <v>902</v>
      </c>
      <c r="F35" s="1040" t="s">
        <v>902</v>
      </c>
      <c r="G35" s="1042" t="s">
        <v>902</v>
      </c>
      <c r="H35" s="1043" t="s">
        <v>902</v>
      </c>
      <c r="I35" s="1044" t="s">
        <v>902</v>
      </c>
      <c r="J35" s="1045">
        <v>0</v>
      </c>
      <c r="K35" s="60"/>
    </row>
    <row r="36" spans="1:11" ht="20.25" customHeight="1" x14ac:dyDescent="0.25">
      <c r="A36" s="60"/>
      <c r="B36" s="1038">
        <v>32</v>
      </c>
      <c r="C36" s="1039" t="s">
        <v>238</v>
      </c>
      <c r="D36" s="1040" t="s">
        <v>902</v>
      </c>
      <c r="E36" s="1041" t="s">
        <v>902</v>
      </c>
      <c r="F36" s="1040">
        <v>11.226089999999999</v>
      </c>
      <c r="G36" s="1042" t="s">
        <v>902</v>
      </c>
      <c r="H36" s="1043">
        <v>11.226089999999999</v>
      </c>
      <c r="I36" s="1044" t="s">
        <v>902</v>
      </c>
      <c r="J36" s="1045">
        <v>11.226089999999999</v>
      </c>
      <c r="K36" s="60"/>
    </row>
    <row r="37" spans="1:11" ht="20.25" customHeight="1" x14ac:dyDescent="0.25">
      <c r="A37" s="60"/>
      <c r="B37" s="1038">
        <v>33</v>
      </c>
      <c r="C37" s="1039" t="s">
        <v>240</v>
      </c>
      <c r="D37" s="1040" t="s">
        <v>902</v>
      </c>
      <c r="E37" s="1041">
        <v>0.62998899999999991</v>
      </c>
      <c r="F37" s="1040" t="s">
        <v>902</v>
      </c>
      <c r="G37" s="1042" t="s">
        <v>902</v>
      </c>
      <c r="H37" s="1043" t="s">
        <v>902</v>
      </c>
      <c r="I37" s="1044">
        <v>0.62998899999999991</v>
      </c>
      <c r="J37" s="1045">
        <v>0.62998899999999991</v>
      </c>
      <c r="K37" s="60"/>
    </row>
    <row r="38" spans="1:11" ht="20.25" customHeight="1" x14ac:dyDescent="0.25">
      <c r="A38" s="60"/>
      <c r="B38" s="1038">
        <v>34</v>
      </c>
      <c r="C38" s="1039" t="s">
        <v>242</v>
      </c>
      <c r="D38" s="1040">
        <v>72.076739999999987</v>
      </c>
      <c r="E38" s="1041">
        <v>0.20339999999999997</v>
      </c>
      <c r="F38" s="1040" t="s">
        <v>902</v>
      </c>
      <c r="G38" s="1042" t="s">
        <v>902</v>
      </c>
      <c r="H38" s="1043">
        <v>72.076739999999987</v>
      </c>
      <c r="I38" s="1044">
        <v>0.20339999999999997</v>
      </c>
      <c r="J38" s="1045">
        <v>72.280139999999989</v>
      </c>
      <c r="K38" s="60"/>
    </row>
    <row r="39" spans="1:11" ht="20.25" customHeight="1" x14ac:dyDescent="0.25">
      <c r="A39" s="60"/>
      <c r="B39" s="1038">
        <v>35</v>
      </c>
      <c r="C39" s="1039" t="s">
        <v>244</v>
      </c>
      <c r="D39" s="1040" t="s">
        <v>902</v>
      </c>
      <c r="E39" s="1041" t="s">
        <v>902</v>
      </c>
      <c r="F39" s="1040" t="s">
        <v>902</v>
      </c>
      <c r="G39" s="1042" t="s">
        <v>902</v>
      </c>
      <c r="H39" s="1043" t="s">
        <v>902</v>
      </c>
      <c r="I39" s="1044" t="s">
        <v>902</v>
      </c>
      <c r="J39" s="1045">
        <v>0</v>
      </c>
      <c r="K39" s="60"/>
    </row>
    <row r="40" spans="1:11" ht="20.25" customHeight="1" x14ac:dyDescent="0.25">
      <c r="A40" s="60"/>
      <c r="B40" s="1038">
        <v>36</v>
      </c>
      <c r="C40" s="1039" t="s">
        <v>246</v>
      </c>
      <c r="D40" s="1040" t="s">
        <v>902</v>
      </c>
      <c r="E40" s="1041" t="s">
        <v>902</v>
      </c>
      <c r="F40" s="1040" t="s">
        <v>902</v>
      </c>
      <c r="G40" s="1042">
        <v>3.6713999999999997E-2</v>
      </c>
      <c r="H40" s="1043" t="s">
        <v>902</v>
      </c>
      <c r="I40" s="1044">
        <v>3.6713999999999997E-2</v>
      </c>
      <c r="J40" s="1045">
        <v>3.6713999999999997E-2</v>
      </c>
      <c r="K40" s="60"/>
    </row>
    <row r="41" spans="1:11" ht="20.25" customHeight="1" x14ac:dyDescent="0.25">
      <c r="A41" s="60"/>
      <c r="B41" s="1038">
        <v>37</v>
      </c>
      <c r="C41" s="1039" t="s">
        <v>248</v>
      </c>
      <c r="D41" s="1040" t="s">
        <v>902</v>
      </c>
      <c r="E41" s="1041" t="s">
        <v>902</v>
      </c>
      <c r="F41" s="1040" t="s">
        <v>902</v>
      </c>
      <c r="G41" s="1042" t="s">
        <v>902</v>
      </c>
      <c r="H41" s="1043" t="s">
        <v>902</v>
      </c>
      <c r="I41" s="1044" t="s">
        <v>902</v>
      </c>
      <c r="J41" s="1045">
        <v>0</v>
      </c>
      <c r="K41" s="60"/>
    </row>
    <row r="42" spans="1:11" ht="20.25" customHeight="1" x14ac:dyDescent="0.25">
      <c r="A42" s="60"/>
      <c r="B42" s="1038">
        <v>38</v>
      </c>
      <c r="C42" s="1039" t="s">
        <v>250</v>
      </c>
      <c r="D42" s="1040" t="s">
        <v>902</v>
      </c>
      <c r="E42" s="1041" t="s">
        <v>902</v>
      </c>
      <c r="F42" s="1040" t="s">
        <v>902</v>
      </c>
      <c r="G42" s="1042" t="s">
        <v>902</v>
      </c>
      <c r="H42" s="1043" t="s">
        <v>902</v>
      </c>
      <c r="I42" s="1044" t="s">
        <v>902</v>
      </c>
      <c r="J42" s="1045">
        <v>0</v>
      </c>
      <c r="K42" s="60"/>
    </row>
    <row r="43" spans="1:11" ht="20.25" customHeight="1" x14ac:dyDescent="0.25">
      <c r="A43" s="60"/>
      <c r="B43" s="1038">
        <v>39</v>
      </c>
      <c r="C43" s="1039" t="s">
        <v>252</v>
      </c>
      <c r="D43" s="1040" t="s">
        <v>902</v>
      </c>
      <c r="E43" s="1041" t="s">
        <v>902</v>
      </c>
      <c r="F43" s="1040">
        <v>4.3316559999999997</v>
      </c>
      <c r="G43" s="1042">
        <v>4.7999999999999996E-3</v>
      </c>
      <c r="H43" s="1043">
        <v>4.3316559999999997</v>
      </c>
      <c r="I43" s="1044">
        <v>4.7999999999999996E-3</v>
      </c>
      <c r="J43" s="1045">
        <v>4.3364560000000001</v>
      </c>
      <c r="K43" s="60"/>
    </row>
    <row r="44" spans="1:11" ht="20.25" customHeight="1" x14ac:dyDescent="0.25">
      <c r="A44" s="60"/>
      <c r="B44" s="1038">
        <v>40</v>
      </c>
      <c r="C44" s="1039" t="s">
        <v>254</v>
      </c>
      <c r="D44" s="1040" t="s">
        <v>902</v>
      </c>
      <c r="E44" s="1041" t="s">
        <v>902</v>
      </c>
      <c r="F44" s="1040">
        <v>1.6031</v>
      </c>
      <c r="G44" s="1042" t="s">
        <v>902</v>
      </c>
      <c r="H44" s="1043">
        <v>1.6031</v>
      </c>
      <c r="I44" s="1044" t="s">
        <v>902</v>
      </c>
      <c r="J44" s="1045">
        <v>1.6031</v>
      </c>
      <c r="K44" s="60"/>
    </row>
    <row r="45" spans="1:11" ht="20.25" customHeight="1" x14ac:dyDescent="0.25">
      <c r="A45" s="60"/>
      <c r="B45" s="1038">
        <v>41</v>
      </c>
      <c r="C45" s="1039" t="s">
        <v>256</v>
      </c>
      <c r="D45" s="1040" t="s">
        <v>902</v>
      </c>
      <c r="E45" s="1041">
        <v>100.419698</v>
      </c>
      <c r="F45" s="1040" t="s">
        <v>902</v>
      </c>
      <c r="G45" s="1042" t="s">
        <v>902</v>
      </c>
      <c r="H45" s="1043" t="s">
        <v>902</v>
      </c>
      <c r="I45" s="1044">
        <v>100.419698</v>
      </c>
      <c r="J45" s="1045">
        <v>100.419698</v>
      </c>
      <c r="K45" s="60"/>
    </row>
    <row r="46" spans="1:11" ht="20.25" customHeight="1" x14ac:dyDescent="0.25">
      <c r="A46" s="60"/>
      <c r="B46" s="1038">
        <v>42</v>
      </c>
      <c r="C46" s="1039" t="s">
        <v>258</v>
      </c>
      <c r="D46" s="1040" t="s">
        <v>902</v>
      </c>
      <c r="E46" s="1041" t="s">
        <v>902</v>
      </c>
      <c r="F46" s="1040" t="s">
        <v>902</v>
      </c>
      <c r="G46" s="1042">
        <v>0.12708785294753083</v>
      </c>
      <c r="H46" s="1043" t="s">
        <v>902</v>
      </c>
      <c r="I46" s="1044">
        <v>0.12708785294753083</v>
      </c>
      <c r="J46" s="1045">
        <v>0.12708785294753083</v>
      </c>
      <c r="K46" s="60"/>
    </row>
    <row r="47" spans="1:11" ht="20.25" customHeight="1" x14ac:dyDescent="0.25">
      <c r="A47" s="60"/>
      <c r="B47" s="1038">
        <v>43</v>
      </c>
      <c r="C47" s="1039" t="s">
        <v>260</v>
      </c>
      <c r="D47" s="1040" t="s">
        <v>902</v>
      </c>
      <c r="E47" s="1041">
        <v>2.7038E-2</v>
      </c>
      <c r="F47" s="1040" t="s">
        <v>902</v>
      </c>
      <c r="G47" s="1042" t="s">
        <v>902</v>
      </c>
      <c r="H47" s="1043" t="s">
        <v>902</v>
      </c>
      <c r="I47" s="1044">
        <v>2.7038E-2</v>
      </c>
      <c r="J47" s="1045">
        <v>2.7038E-2</v>
      </c>
      <c r="K47" s="60"/>
    </row>
    <row r="48" spans="1:11" ht="20.25" customHeight="1" x14ac:dyDescent="0.25">
      <c r="A48" s="60"/>
      <c r="B48" s="1038">
        <v>44</v>
      </c>
      <c r="C48" s="1039" t="s">
        <v>262</v>
      </c>
      <c r="D48" s="1040" t="s">
        <v>902</v>
      </c>
      <c r="E48" s="1041" t="s">
        <v>902</v>
      </c>
      <c r="F48" s="1040" t="s">
        <v>902</v>
      </c>
      <c r="G48" s="1042">
        <v>0.293599</v>
      </c>
      <c r="H48" s="1043" t="s">
        <v>902</v>
      </c>
      <c r="I48" s="1044">
        <v>0.293599</v>
      </c>
      <c r="J48" s="1045">
        <v>0.293599</v>
      </c>
      <c r="K48" s="60"/>
    </row>
    <row r="49" spans="1:11" ht="20.25" customHeight="1" x14ac:dyDescent="0.25">
      <c r="A49" s="60"/>
      <c r="B49" s="1038">
        <v>45</v>
      </c>
      <c r="C49" s="1039" t="s">
        <v>264</v>
      </c>
      <c r="D49" s="1040" t="s">
        <v>902</v>
      </c>
      <c r="E49" s="1041" t="s">
        <v>902</v>
      </c>
      <c r="F49" s="1040" t="s">
        <v>902</v>
      </c>
      <c r="G49" s="1042">
        <v>0.21418899999999999</v>
      </c>
      <c r="H49" s="1043" t="s">
        <v>902</v>
      </c>
      <c r="I49" s="1044">
        <v>0.21418899999999999</v>
      </c>
      <c r="J49" s="1045">
        <v>0.21418899999999999</v>
      </c>
      <c r="K49" s="60"/>
    </row>
    <row r="50" spans="1:11" ht="20.25" customHeight="1" x14ac:dyDescent="0.25">
      <c r="A50" s="60"/>
      <c r="B50" s="1038">
        <v>46</v>
      </c>
      <c r="C50" s="1039" t="s">
        <v>266</v>
      </c>
      <c r="D50" s="1040" t="s">
        <v>902</v>
      </c>
      <c r="E50" s="1041" t="s">
        <v>902</v>
      </c>
      <c r="F50" s="1040" t="s">
        <v>902</v>
      </c>
      <c r="G50" s="1042">
        <v>1.25275E-2</v>
      </c>
      <c r="H50" s="1043" t="s">
        <v>902</v>
      </c>
      <c r="I50" s="1044">
        <v>1.25275E-2</v>
      </c>
      <c r="J50" s="1045">
        <v>1.25275E-2</v>
      </c>
      <c r="K50" s="60"/>
    </row>
    <row r="51" spans="1:11" ht="20.25" customHeight="1" x14ac:dyDescent="0.25">
      <c r="A51" s="60"/>
      <c r="B51" s="1038">
        <v>47</v>
      </c>
      <c r="C51" s="1039" t="s">
        <v>268</v>
      </c>
      <c r="D51" s="1040" t="s">
        <v>902</v>
      </c>
      <c r="E51" s="1041" t="s">
        <v>902</v>
      </c>
      <c r="F51" s="1040" t="s">
        <v>902</v>
      </c>
      <c r="G51" s="1042">
        <v>0.14028199999999996</v>
      </c>
      <c r="H51" s="1043" t="s">
        <v>902</v>
      </c>
      <c r="I51" s="1044">
        <v>0.14028199999999996</v>
      </c>
      <c r="J51" s="1045">
        <v>0.14028199999999996</v>
      </c>
      <c r="K51" s="60"/>
    </row>
    <row r="52" spans="1:11" ht="20.25" customHeight="1" x14ac:dyDescent="0.25">
      <c r="A52" s="60"/>
      <c r="B52" s="1038">
        <v>48</v>
      </c>
      <c r="C52" s="1039" t="s">
        <v>270</v>
      </c>
      <c r="D52" s="1040" t="s">
        <v>902</v>
      </c>
      <c r="E52" s="1041" t="s">
        <v>902</v>
      </c>
      <c r="F52" s="1040" t="s">
        <v>902</v>
      </c>
      <c r="G52" s="1042">
        <v>1.8320660000000002</v>
      </c>
      <c r="H52" s="1043" t="s">
        <v>902</v>
      </c>
      <c r="I52" s="1044">
        <v>1.8320660000000002</v>
      </c>
      <c r="J52" s="1045">
        <v>1.8320660000000002</v>
      </c>
      <c r="K52" s="60"/>
    </row>
    <row r="53" spans="1:11" ht="20.25" customHeight="1" x14ac:dyDescent="0.25">
      <c r="A53" s="60"/>
      <c r="B53" s="1038">
        <v>49</v>
      </c>
      <c r="C53" s="1039" t="s">
        <v>272</v>
      </c>
      <c r="D53" s="1040" t="s">
        <v>902</v>
      </c>
      <c r="E53" s="1041" t="s">
        <v>902</v>
      </c>
      <c r="F53" s="1040" t="s">
        <v>902</v>
      </c>
      <c r="G53" s="1042">
        <v>7.1999999999999998E-3</v>
      </c>
      <c r="H53" s="1043" t="s">
        <v>902</v>
      </c>
      <c r="I53" s="1044">
        <v>7.1999999999999998E-3</v>
      </c>
      <c r="J53" s="1045">
        <v>7.1999999999999998E-3</v>
      </c>
      <c r="K53" s="60"/>
    </row>
    <row r="54" spans="1:11" ht="20.25" customHeight="1" x14ac:dyDescent="0.25">
      <c r="A54" s="60"/>
      <c r="B54" s="1038">
        <v>50</v>
      </c>
      <c r="C54" s="1039" t="s">
        <v>274</v>
      </c>
      <c r="D54" s="1040" t="s">
        <v>902</v>
      </c>
      <c r="E54" s="1041" t="s">
        <v>902</v>
      </c>
      <c r="F54" s="1040" t="s">
        <v>902</v>
      </c>
      <c r="G54" s="1042">
        <v>0.11467600000000004</v>
      </c>
      <c r="H54" s="1043" t="s">
        <v>902</v>
      </c>
      <c r="I54" s="1044">
        <v>0.11467600000000004</v>
      </c>
      <c r="J54" s="1045">
        <v>0.11467600000000004</v>
      </c>
      <c r="K54" s="60"/>
    </row>
    <row r="55" spans="1:11" ht="20.25" customHeight="1" x14ac:dyDescent="0.25">
      <c r="A55" s="60"/>
      <c r="B55" s="1038">
        <v>51</v>
      </c>
      <c r="C55" s="1039" t="s">
        <v>276</v>
      </c>
      <c r="D55" s="1040" t="s">
        <v>902</v>
      </c>
      <c r="E55" s="1041" t="s">
        <v>902</v>
      </c>
      <c r="F55" s="1040" t="s">
        <v>902</v>
      </c>
      <c r="G55" s="1042" t="s">
        <v>902</v>
      </c>
      <c r="H55" s="1043" t="s">
        <v>902</v>
      </c>
      <c r="I55" s="1044" t="s">
        <v>902</v>
      </c>
      <c r="J55" s="1045">
        <v>0</v>
      </c>
      <c r="K55" s="60"/>
    </row>
    <row r="56" spans="1:11" ht="20.25" customHeight="1" x14ac:dyDescent="0.25">
      <c r="A56" s="60"/>
      <c r="B56" s="1038">
        <v>52</v>
      </c>
      <c r="C56" s="1039" t="s">
        <v>278</v>
      </c>
      <c r="D56" s="1040" t="s">
        <v>902</v>
      </c>
      <c r="E56" s="1041">
        <v>13.015962999999998</v>
      </c>
      <c r="F56" s="1040" t="s">
        <v>902</v>
      </c>
      <c r="G56" s="1042" t="s">
        <v>902</v>
      </c>
      <c r="H56" s="1043" t="s">
        <v>902</v>
      </c>
      <c r="I56" s="1044">
        <v>13.015962999999998</v>
      </c>
      <c r="J56" s="1045">
        <v>13.015962999999998</v>
      </c>
      <c r="K56" s="60"/>
    </row>
    <row r="57" spans="1:11" ht="20.25" customHeight="1" x14ac:dyDescent="0.25">
      <c r="A57" s="60"/>
      <c r="B57" s="1038">
        <v>53</v>
      </c>
      <c r="C57" s="1039" t="s">
        <v>280</v>
      </c>
      <c r="D57" s="1040" t="s">
        <v>902</v>
      </c>
      <c r="E57" s="1041" t="s">
        <v>902</v>
      </c>
      <c r="F57" s="1040">
        <v>9.0160928000000009</v>
      </c>
      <c r="G57" s="1042" t="s">
        <v>902</v>
      </c>
      <c r="H57" s="1043">
        <v>9.0160928000000009</v>
      </c>
      <c r="I57" s="1044" t="s">
        <v>902</v>
      </c>
      <c r="J57" s="1045">
        <v>9.0160928000000009</v>
      </c>
      <c r="K57" s="60"/>
    </row>
    <row r="58" spans="1:11" ht="20.25" customHeight="1" x14ac:dyDescent="0.25">
      <c r="A58" s="60"/>
      <c r="B58" s="1038">
        <v>54</v>
      </c>
      <c r="C58" s="1039" t="s">
        <v>282</v>
      </c>
      <c r="D58" s="1040" t="s">
        <v>902</v>
      </c>
      <c r="E58" s="1041">
        <v>3.7245760000000003</v>
      </c>
      <c r="F58" s="1040" t="s">
        <v>902</v>
      </c>
      <c r="G58" s="1042" t="s">
        <v>902</v>
      </c>
      <c r="H58" s="1043" t="s">
        <v>902</v>
      </c>
      <c r="I58" s="1044">
        <v>3.7245760000000003</v>
      </c>
      <c r="J58" s="1045">
        <v>3.7245760000000003</v>
      </c>
      <c r="K58" s="60"/>
    </row>
    <row r="59" spans="1:11" ht="20.25" customHeight="1" x14ac:dyDescent="0.25">
      <c r="A59" s="60"/>
      <c r="B59" s="1038">
        <v>55</v>
      </c>
      <c r="C59" s="1039" t="s">
        <v>284</v>
      </c>
      <c r="D59" s="1040" t="s">
        <v>902</v>
      </c>
      <c r="E59" s="1041" t="s">
        <v>902</v>
      </c>
      <c r="F59" s="1040">
        <v>2.9519420875000004</v>
      </c>
      <c r="G59" s="1042" t="s">
        <v>902</v>
      </c>
      <c r="H59" s="1043">
        <v>2.9519420875000004</v>
      </c>
      <c r="I59" s="1044" t="s">
        <v>902</v>
      </c>
      <c r="J59" s="1045">
        <v>2.9519420875000004</v>
      </c>
      <c r="K59" s="60"/>
    </row>
    <row r="60" spans="1:11" ht="20.25" customHeight="1" x14ac:dyDescent="0.25">
      <c r="A60" s="60"/>
      <c r="B60" s="1038">
        <v>56</v>
      </c>
      <c r="C60" s="1039" t="s">
        <v>286</v>
      </c>
      <c r="D60" s="1040" t="s">
        <v>902</v>
      </c>
      <c r="E60" s="1041" t="s">
        <v>902</v>
      </c>
      <c r="F60" s="1040" t="s">
        <v>902</v>
      </c>
      <c r="G60" s="1042" t="s">
        <v>902</v>
      </c>
      <c r="H60" s="1043" t="s">
        <v>902</v>
      </c>
      <c r="I60" s="1044" t="s">
        <v>902</v>
      </c>
      <c r="J60" s="1045">
        <v>0</v>
      </c>
      <c r="K60" s="60"/>
    </row>
    <row r="61" spans="1:11" ht="20.25" customHeight="1" x14ac:dyDescent="0.25">
      <c r="A61" s="60"/>
      <c r="B61" s="1038">
        <v>57</v>
      </c>
      <c r="C61" s="1039" t="s">
        <v>288</v>
      </c>
      <c r="D61" s="1040" t="s">
        <v>902</v>
      </c>
      <c r="E61" s="1041" t="s">
        <v>902</v>
      </c>
      <c r="F61" s="1040" t="s">
        <v>902</v>
      </c>
      <c r="G61" s="1042">
        <v>260.58034999999995</v>
      </c>
      <c r="H61" s="1043" t="s">
        <v>902</v>
      </c>
      <c r="I61" s="1044">
        <v>260.58034999999995</v>
      </c>
      <c r="J61" s="1045">
        <v>260.58034999999995</v>
      </c>
      <c r="K61" s="60"/>
    </row>
    <row r="62" spans="1:11" ht="20.25" customHeight="1" x14ac:dyDescent="0.25">
      <c r="A62" s="60"/>
      <c r="B62" s="1038">
        <v>58</v>
      </c>
      <c r="C62" s="1039" t="s">
        <v>290</v>
      </c>
      <c r="D62" s="1040" t="s">
        <v>902</v>
      </c>
      <c r="E62" s="1041" t="s">
        <v>902</v>
      </c>
      <c r="F62" s="1040" t="s">
        <v>902</v>
      </c>
      <c r="G62" s="1042">
        <v>174.29874000000004</v>
      </c>
      <c r="H62" s="1043" t="s">
        <v>902</v>
      </c>
      <c r="I62" s="1044">
        <v>174.29874000000004</v>
      </c>
      <c r="J62" s="1045">
        <v>174.29874000000004</v>
      </c>
      <c r="K62" s="60"/>
    </row>
    <row r="63" spans="1:11" ht="20.25" customHeight="1" x14ac:dyDescent="0.25">
      <c r="A63" s="60"/>
      <c r="B63" s="1038">
        <v>59</v>
      </c>
      <c r="C63" s="1039" t="s">
        <v>292</v>
      </c>
      <c r="D63" s="1040" t="s">
        <v>902</v>
      </c>
      <c r="E63" s="1041" t="s">
        <v>902</v>
      </c>
      <c r="F63" s="1040" t="s">
        <v>902</v>
      </c>
      <c r="G63" s="1042" t="s">
        <v>902</v>
      </c>
      <c r="H63" s="1043" t="s">
        <v>902</v>
      </c>
      <c r="I63" s="1044" t="s">
        <v>902</v>
      </c>
      <c r="J63" s="1045">
        <v>0</v>
      </c>
      <c r="K63" s="60"/>
    </row>
    <row r="64" spans="1:11" ht="20.25" customHeight="1" x14ac:dyDescent="0.25">
      <c r="A64" s="60"/>
      <c r="B64" s="1038">
        <v>60</v>
      </c>
      <c r="C64" s="1039" t="s">
        <v>294</v>
      </c>
      <c r="D64" s="1040" t="s">
        <v>902</v>
      </c>
      <c r="E64" s="1041" t="s">
        <v>902</v>
      </c>
      <c r="F64" s="1040" t="s">
        <v>902</v>
      </c>
      <c r="G64" s="1042" t="s">
        <v>902</v>
      </c>
      <c r="H64" s="1043" t="s">
        <v>902</v>
      </c>
      <c r="I64" s="1044" t="s">
        <v>902</v>
      </c>
      <c r="J64" s="1045">
        <v>0</v>
      </c>
      <c r="K64" s="60"/>
    </row>
    <row r="65" spans="1:11" ht="20.25" customHeight="1" x14ac:dyDescent="0.25">
      <c r="A65" s="60"/>
      <c r="B65" s="1038">
        <v>61</v>
      </c>
      <c r="C65" s="1039" t="s">
        <v>296</v>
      </c>
      <c r="D65" s="1040" t="s">
        <v>902</v>
      </c>
      <c r="E65" s="1041" t="s">
        <v>902</v>
      </c>
      <c r="F65" s="1040" t="s">
        <v>902</v>
      </c>
      <c r="G65" s="1042" t="s">
        <v>902</v>
      </c>
      <c r="H65" s="1043" t="s">
        <v>902</v>
      </c>
      <c r="I65" s="1044" t="s">
        <v>902</v>
      </c>
      <c r="J65" s="1045">
        <v>0</v>
      </c>
      <c r="K65" s="60"/>
    </row>
    <row r="66" spans="1:11" ht="20.25" customHeight="1" x14ac:dyDescent="0.25">
      <c r="A66" s="60"/>
      <c r="B66" s="1038">
        <v>62</v>
      </c>
      <c r="C66" s="1039" t="s">
        <v>298</v>
      </c>
      <c r="D66" s="1040" t="s">
        <v>902</v>
      </c>
      <c r="E66" s="1041" t="s">
        <v>902</v>
      </c>
      <c r="F66" s="1040" t="s">
        <v>902</v>
      </c>
      <c r="G66" s="1042">
        <v>12.013723136067711</v>
      </c>
      <c r="H66" s="1043" t="s">
        <v>902</v>
      </c>
      <c r="I66" s="1044">
        <v>12.013723136067711</v>
      </c>
      <c r="J66" s="1045">
        <v>12.013723136067711</v>
      </c>
      <c r="K66" s="60"/>
    </row>
    <row r="67" spans="1:11" ht="20.25" customHeight="1" x14ac:dyDescent="0.25">
      <c r="A67" s="60"/>
      <c r="B67" s="1038">
        <v>63</v>
      </c>
      <c r="C67" s="1039" t="s">
        <v>300</v>
      </c>
      <c r="D67" s="1040" t="s">
        <v>902</v>
      </c>
      <c r="E67" s="1041" t="s">
        <v>902</v>
      </c>
      <c r="F67" s="1040" t="s">
        <v>902</v>
      </c>
      <c r="G67" s="1042">
        <v>261.26567700000004</v>
      </c>
      <c r="H67" s="1043" t="s">
        <v>902</v>
      </c>
      <c r="I67" s="1044">
        <v>261.26567700000004</v>
      </c>
      <c r="J67" s="1045">
        <v>261.26567700000004</v>
      </c>
      <c r="K67" s="60"/>
    </row>
    <row r="68" spans="1:11" ht="20.25" customHeight="1" x14ac:dyDescent="0.25">
      <c r="A68" s="60"/>
      <c r="B68" s="1038">
        <v>64</v>
      </c>
      <c r="C68" s="1039" t="s">
        <v>302</v>
      </c>
      <c r="D68" s="1040" t="s">
        <v>902</v>
      </c>
      <c r="E68" s="1041" t="s">
        <v>902</v>
      </c>
      <c r="F68" s="1040" t="s">
        <v>902</v>
      </c>
      <c r="G68" s="1042">
        <v>172.42114899999999</v>
      </c>
      <c r="H68" s="1043" t="s">
        <v>902</v>
      </c>
      <c r="I68" s="1044">
        <v>172.42114899999999</v>
      </c>
      <c r="J68" s="1045">
        <v>172.42114899999999</v>
      </c>
      <c r="K68" s="60"/>
    </row>
    <row r="69" spans="1:11" ht="20.25" customHeight="1" x14ac:dyDescent="0.25">
      <c r="A69" s="60"/>
      <c r="B69" s="1038">
        <v>65</v>
      </c>
      <c r="C69" s="1039" t="s">
        <v>304</v>
      </c>
      <c r="D69" s="1040" t="s">
        <v>902</v>
      </c>
      <c r="E69" s="1041">
        <v>4.2554600000000002</v>
      </c>
      <c r="F69" s="1040" t="s">
        <v>902</v>
      </c>
      <c r="G69" s="1042" t="s">
        <v>902</v>
      </c>
      <c r="H69" s="1043" t="s">
        <v>902</v>
      </c>
      <c r="I69" s="1044">
        <v>4.2554600000000002</v>
      </c>
      <c r="J69" s="1045">
        <v>4.2554600000000002</v>
      </c>
      <c r="K69" s="60"/>
    </row>
    <row r="70" spans="1:11" ht="20.25" customHeight="1" x14ac:dyDescent="0.25">
      <c r="A70" s="60"/>
      <c r="B70" s="1038">
        <v>66</v>
      </c>
      <c r="C70" s="1039" t="s">
        <v>306</v>
      </c>
      <c r="D70" s="1040" t="s">
        <v>902</v>
      </c>
      <c r="E70" s="1041" t="s">
        <v>902</v>
      </c>
      <c r="F70" s="1040" t="s">
        <v>902</v>
      </c>
      <c r="G70" s="1042" t="s">
        <v>902</v>
      </c>
      <c r="H70" s="1043" t="s">
        <v>902</v>
      </c>
      <c r="I70" s="1044" t="s">
        <v>902</v>
      </c>
      <c r="J70" s="1045">
        <v>0</v>
      </c>
      <c r="K70" s="60"/>
    </row>
    <row r="71" spans="1:11" ht="20.25" customHeight="1" x14ac:dyDescent="0.25">
      <c r="A71" s="60"/>
      <c r="B71" s="1038">
        <v>67</v>
      </c>
      <c r="C71" s="1039" t="s">
        <v>308</v>
      </c>
      <c r="D71" s="1040" t="s">
        <v>902</v>
      </c>
      <c r="E71" s="1041">
        <v>73.402947999999995</v>
      </c>
      <c r="F71" s="1040" t="s">
        <v>902</v>
      </c>
      <c r="G71" s="1042" t="s">
        <v>902</v>
      </c>
      <c r="H71" s="1043" t="s">
        <v>902</v>
      </c>
      <c r="I71" s="1044">
        <v>73.402947999999995</v>
      </c>
      <c r="J71" s="1045">
        <v>73.402947999999995</v>
      </c>
      <c r="K71" s="60"/>
    </row>
    <row r="72" spans="1:11" ht="20.25" customHeight="1" x14ac:dyDescent="0.25">
      <c r="A72" s="60"/>
      <c r="B72" s="1038">
        <v>68</v>
      </c>
      <c r="C72" s="1039" t="s">
        <v>310</v>
      </c>
      <c r="D72" s="1040" t="s">
        <v>902</v>
      </c>
      <c r="E72" s="1041" t="s">
        <v>902</v>
      </c>
      <c r="F72" s="1040" t="s">
        <v>902</v>
      </c>
      <c r="G72" s="1042">
        <v>2.3097475000000007</v>
      </c>
      <c r="H72" s="1043" t="s">
        <v>902</v>
      </c>
      <c r="I72" s="1044">
        <v>2.3097475000000007</v>
      </c>
      <c r="J72" s="1045">
        <v>2.3097475000000007</v>
      </c>
      <c r="K72" s="60"/>
    </row>
    <row r="73" spans="1:11" ht="20.25" customHeight="1" x14ac:dyDescent="0.25">
      <c r="A73" s="60"/>
      <c r="B73" s="1038">
        <v>69</v>
      </c>
      <c r="C73" s="1039" t="s">
        <v>312</v>
      </c>
      <c r="D73" s="1040" t="s">
        <v>902</v>
      </c>
      <c r="E73" s="1041" t="s">
        <v>902</v>
      </c>
      <c r="F73" s="1040">
        <v>19.621614999999998</v>
      </c>
      <c r="G73" s="1042" t="s">
        <v>902</v>
      </c>
      <c r="H73" s="1043">
        <v>19.621614999999998</v>
      </c>
      <c r="I73" s="1044" t="s">
        <v>902</v>
      </c>
      <c r="J73" s="1045">
        <v>19.621614999999998</v>
      </c>
      <c r="K73" s="60"/>
    </row>
    <row r="74" spans="1:11" ht="20.25" customHeight="1" x14ac:dyDescent="0.25">
      <c r="A74" s="60"/>
      <c r="B74" s="1038">
        <v>70</v>
      </c>
      <c r="C74" s="1039" t="s">
        <v>314</v>
      </c>
      <c r="D74" s="1040" t="s">
        <v>902</v>
      </c>
      <c r="E74" s="1041" t="s">
        <v>902</v>
      </c>
      <c r="F74" s="1040">
        <v>40.681752000000003</v>
      </c>
      <c r="G74" s="1042" t="s">
        <v>902</v>
      </c>
      <c r="H74" s="1043">
        <v>40.681752000000003</v>
      </c>
      <c r="I74" s="1044" t="s">
        <v>902</v>
      </c>
      <c r="J74" s="1045">
        <v>40.681752000000003</v>
      </c>
      <c r="K74" s="60"/>
    </row>
    <row r="75" spans="1:11" ht="20.25" customHeight="1" x14ac:dyDescent="0.25">
      <c r="A75" s="60"/>
      <c r="B75" s="1038">
        <v>71</v>
      </c>
      <c r="C75" s="1039" t="s">
        <v>316</v>
      </c>
      <c r="D75" s="1040" t="s">
        <v>902</v>
      </c>
      <c r="E75" s="1041">
        <v>5.3860000000000005E-2</v>
      </c>
      <c r="F75" s="1040" t="s">
        <v>902</v>
      </c>
      <c r="G75" s="1042" t="s">
        <v>902</v>
      </c>
      <c r="H75" s="1043" t="s">
        <v>902</v>
      </c>
      <c r="I75" s="1044">
        <v>5.3860000000000005E-2</v>
      </c>
      <c r="J75" s="1045">
        <v>5.3860000000000005E-2</v>
      </c>
      <c r="K75" s="60"/>
    </row>
    <row r="76" spans="1:11" ht="20.25" customHeight="1" x14ac:dyDescent="0.25">
      <c r="A76" s="60"/>
      <c r="B76" s="1038">
        <v>72</v>
      </c>
      <c r="C76" s="1039" t="s">
        <v>324</v>
      </c>
      <c r="D76" s="1040" t="s">
        <v>902</v>
      </c>
      <c r="E76" s="1041" t="s">
        <v>902</v>
      </c>
      <c r="F76" s="1040" t="s">
        <v>902</v>
      </c>
      <c r="G76" s="1042">
        <v>2.52E-4</v>
      </c>
      <c r="H76" s="1043" t="s">
        <v>902</v>
      </c>
      <c r="I76" s="1044">
        <v>2.52E-4</v>
      </c>
      <c r="J76" s="1045">
        <v>2.52E-4</v>
      </c>
      <c r="K76" s="60"/>
    </row>
    <row r="77" spans="1:11" ht="20.25" customHeight="1" x14ac:dyDescent="0.25">
      <c r="A77" s="60"/>
      <c r="B77" s="1038">
        <v>73</v>
      </c>
      <c r="C77" s="1039" t="s">
        <v>326</v>
      </c>
      <c r="D77" s="1040" t="s">
        <v>902</v>
      </c>
      <c r="E77" s="1041">
        <v>46.962296999999992</v>
      </c>
      <c r="F77" s="1040" t="s">
        <v>902</v>
      </c>
      <c r="G77" s="1042" t="s">
        <v>902</v>
      </c>
      <c r="H77" s="1043" t="s">
        <v>902</v>
      </c>
      <c r="I77" s="1044">
        <v>46.962296999999992</v>
      </c>
      <c r="J77" s="1045">
        <v>46.962296999999992</v>
      </c>
      <c r="K77" s="60"/>
    </row>
    <row r="78" spans="1:11" ht="20.25" customHeight="1" x14ac:dyDescent="0.25">
      <c r="A78" s="60"/>
      <c r="B78" s="1038">
        <v>74</v>
      </c>
      <c r="C78" s="1039" t="s">
        <v>322</v>
      </c>
      <c r="D78" s="1040">
        <v>186.71845800000003</v>
      </c>
      <c r="E78" s="1041">
        <v>38.649050000000003</v>
      </c>
      <c r="F78" s="1040" t="s">
        <v>902</v>
      </c>
      <c r="G78" s="1042" t="s">
        <v>902</v>
      </c>
      <c r="H78" s="1043">
        <v>186.71845800000003</v>
      </c>
      <c r="I78" s="1044">
        <v>38.649050000000003</v>
      </c>
      <c r="J78" s="1045">
        <v>225.36750800000004</v>
      </c>
      <c r="K78" s="60"/>
    </row>
    <row r="79" spans="1:11" ht="20.25" customHeight="1" x14ac:dyDescent="0.25">
      <c r="A79" s="60"/>
      <c r="B79" s="1038">
        <v>75</v>
      </c>
      <c r="C79" s="1039" t="s">
        <v>324</v>
      </c>
      <c r="D79" s="1040" t="s">
        <v>902</v>
      </c>
      <c r="E79" s="1041">
        <v>0.16586246529935064</v>
      </c>
      <c r="F79" s="1040" t="s">
        <v>902</v>
      </c>
      <c r="G79" s="1042" t="s">
        <v>902</v>
      </c>
      <c r="H79" s="1043" t="s">
        <v>902</v>
      </c>
      <c r="I79" s="1044">
        <v>0.16586246529935064</v>
      </c>
      <c r="J79" s="1045">
        <v>0.16586246529935064</v>
      </c>
      <c r="K79" s="60"/>
    </row>
    <row r="80" spans="1:11" ht="20.25" customHeight="1" x14ac:dyDescent="0.25">
      <c r="A80" s="60"/>
      <c r="B80" s="1038">
        <v>76</v>
      </c>
      <c r="C80" s="1039" t="s">
        <v>326</v>
      </c>
      <c r="D80" s="1040" t="s">
        <v>902</v>
      </c>
      <c r="E80" s="1041" t="s">
        <v>902</v>
      </c>
      <c r="F80" s="1040" t="s">
        <v>902</v>
      </c>
      <c r="G80" s="1042" t="s">
        <v>902</v>
      </c>
      <c r="H80" s="1043" t="s">
        <v>902</v>
      </c>
      <c r="I80" s="1044" t="s">
        <v>902</v>
      </c>
      <c r="J80" s="1045">
        <v>0</v>
      </c>
      <c r="K80" s="60"/>
    </row>
    <row r="81" spans="1:11" ht="20.25" customHeight="1" x14ac:dyDescent="0.25">
      <c r="A81" s="60"/>
      <c r="B81" s="1038">
        <v>77</v>
      </c>
      <c r="C81" s="1039" t="s">
        <v>329</v>
      </c>
      <c r="D81" s="1040" t="s">
        <v>902</v>
      </c>
      <c r="E81" s="1041">
        <v>2.1560810000000004</v>
      </c>
      <c r="F81" s="1040" t="s">
        <v>902</v>
      </c>
      <c r="G81" s="1042" t="s">
        <v>902</v>
      </c>
      <c r="H81" s="1043" t="s">
        <v>902</v>
      </c>
      <c r="I81" s="1044">
        <v>2.1560810000000004</v>
      </c>
      <c r="J81" s="1045">
        <v>2.1560810000000004</v>
      </c>
      <c r="K81" s="60"/>
    </row>
    <row r="82" spans="1:11" ht="20.25" customHeight="1" thickBot="1" x14ac:dyDescent="0.3">
      <c r="A82" s="60"/>
      <c r="B82" s="1038">
        <v>78</v>
      </c>
      <c r="C82" s="1039" t="s">
        <v>1077</v>
      </c>
      <c r="D82" s="1040" t="s">
        <v>902</v>
      </c>
      <c r="E82" s="1041" t="s">
        <v>902</v>
      </c>
      <c r="F82" s="1040">
        <v>10.512</v>
      </c>
      <c r="G82" s="1042">
        <v>354.48575976167126</v>
      </c>
      <c r="H82" s="1043">
        <v>10.512</v>
      </c>
      <c r="I82" s="1044">
        <v>354.48575976167126</v>
      </c>
      <c r="J82" s="1045">
        <v>364.99775976167126</v>
      </c>
      <c r="K82" s="60"/>
    </row>
    <row r="83" spans="1:11" ht="19.5" customHeight="1" thickTop="1" x14ac:dyDescent="0.25">
      <c r="A83" s="60"/>
      <c r="B83" s="2113" t="s">
        <v>1076</v>
      </c>
      <c r="C83" s="2114"/>
      <c r="D83" s="1047">
        <v>260.26478302812467</v>
      </c>
      <c r="E83" s="1048">
        <v>284.89275855776611</v>
      </c>
      <c r="F83" s="1047">
        <v>487.85945942728335</v>
      </c>
      <c r="G83" s="1048">
        <v>1497.7455717138712</v>
      </c>
      <c r="H83" s="1047">
        <v>748.12424245540797</v>
      </c>
      <c r="I83" s="1049">
        <v>1782.6383302716374</v>
      </c>
      <c r="J83" s="1050">
        <v>2530.7625727270447</v>
      </c>
      <c r="K83" s="60"/>
    </row>
    <row r="84" spans="1:11" ht="19.5" customHeight="1" x14ac:dyDescent="0.25">
      <c r="A84" s="60"/>
      <c r="B84" s="2115"/>
      <c r="C84" s="2116"/>
      <c r="D84" s="2117">
        <v>545.15754158589084</v>
      </c>
      <c r="E84" s="2118"/>
      <c r="F84" s="2119">
        <v>1985.6050311411545</v>
      </c>
      <c r="G84" s="2120"/>
      <c r="H84" s="2119">
        <v>2530.7625727270452</v>
      </c>
      <c r="I84" s="2121"/>
      <c r="J84" s="1051"/>
      <c r="K84" s="60"/>
    </row>
    <row r="85" spans="1:11" x14ac:dyDescent="0.25">
      <c r="A85" s="60"/>
      <c r="B85" s="781" t="s">
        <v>1066</v>
      </c>
      <c r="C85" s="1007"/>
      <c r="D85" s="60"/>
      <c r="E85" s="60"/>
      <c r="F85" s="60"/>
      <c r="G85" s="60"/>
      <c r="H85" s="60"/>
      <c r="I85" s="60"/>
      <c r="J85" s="60"/>
      <c r="K85" s="60"/>
    </row>
    <row r="86" spans="1:11" x14ac:dyDescent="0.25">
      <c r="A86" s="112"/>
      <c r="B86" s="29" t="s">
        <v>328</v>
      </c>
      <c r="C86" s="112"/>
      <c r="D86" s="112"/>
      <c r="E86" s="112"/>
      <c r="F86" s="112"/>
      <c r="G86" s="112"/>
      <c r="H86" s="112"/>
      <c r="I86" s="112"/>
      <c r="J86" s="112"/>
      <c r="K86" s="112"/>
    </row>
    <row r="87" spans="1:11" x14ac:dyDescent="0.25">
      <c r="A87" s="60"/>
      <c r="B87" s="29" t="s">
        <v>330</v>
      </c>
      <c r="C87" s="1007"/>
      <c r="D87" s="60"/>
      <c r="E87" s="60"/>
      <c r="F87" s="60"/>
      <c r="G87" s="60"/>
      <c r="H87" s="60"/>
      <c r="I87" s="60"/>
      <c r="J87" s="60"/>
      <c r="K87" s="60"/>
    </row>
    <row r="88" spans="1:11" x14ac:dyDescent="0.25">
      <c r="A88" s="60"/>
      <c r="B88" s="29" t="s">
        <v>331</v>
      </c>
      <c r="C88" s="1007"/>
      <c r="D88" s="60"/>
      <c r="E88" s="60"/>
      <c r="F88" s="60"/>
      <c r="G88" s="60"/>
      <c r="H88" s="60"/>
      <c r="I88" s="60"/>
      <c r="J88" s="60"/>
      <c r="K88" s="1052"/>
    </row>
  </sheetData>
  <mergeCells count="9">
    <mergeCell ref="B83:C84"/>
    <mergeCell ref="D84:E84"/>
    <mergeCell ref="F84:G84"/>
    <mergeCell ref="H84:I84"/>
    <mergeCell ref="B3:B4"/>
    <mergeCell ref="C3:C4"/>
    <mergeCell ref="D3:E3"/>
    <mergeCell ref="F3:G3"/>
    <mergeCell ref="H3:I3"/>
  </mergeCells>
  <pageMargins left="0.78740157480314965" right="0.59055118110236227" top="0.59055118110236227" bottom="0.59055118110236227" header="0" footer="0"/>
  <pageSetup paperSize="9" scale="4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"/>
  <sheetViews>
    <sheetView view="pageBreakPreview" zoomScale="90" zoomScaleNormal="90" zoomScaleSheetLayoutView="90" workbookViewId="0">
      <selection activeCell="S14" sqref="S14"/>
    </sheetView>
  </sheetViews>
  <sheetFormatPr baseColWidth="10" defaultRowHeight="15" x14ac:dyDescent="0.25"/>
  <cols>
    <col min="1" max="1" width="14" customWidth="1"/>
    <col min="2" max="2" width="16.28515625" customWidth="1"/>
    <col min="3" max="5" width="14" customWidth="1"/>
    <col min="6" max="6" width="13.7109375" customWidth="1"/>
    <col min="7" max="8" width="14" customWidth="1"/>
    <col min="9" max="9" width="12.5703125" customWidth="1"/>
    <col min="10" max="14" width="14" customWidth="1"/>
    <col min="15" max="15" width="15" style="1710" customWidth="1"/>
    <col min="16" max="16" width="29.28515625" style="1710" customWidth="1"/>
    <col min="17" max="17" width="22.42578125" style="1710" customWidth="1"/>
    <col min="18" max="18" width="13.28515625" style="1710" customWidth="1"/>
    <col min="19" max="19" width="11.140625" style="1710" customWidth="1"/>
    <col min="20" max="22" width="13.28515625" style="1710" customWidth="1"/>
    <col min="23" max="23" width="7.7109375" style="1710" customWidth="1"/>
    <col min="24" max="24" width="13.28515625" style="1710" customWidth="1"/>
    <col min="25" max="25" width="13.28515625" bestFit="1" customWidth="1"/>
    <col min="26" max="26" width="25.7109375" bestFit="1" customWidth="1"/>
    <col min="27" max="27" width="29.28515625" bestFit="1" customWidth="1"/>
  </cols>
  <sheetData>
    <row r="1" spans="1:25" s="797" customFormat="1" x14ac:dyDescent="0.25">
      <c r="A1" s="796"/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  <c r="N1" s="796"/>
      <c r="O1" s="1709"/>
      <c r="P1" s="1776" t="s">
        <v>1053</v>
      </c>
      <c r="Q1" s="1770"/>
      <c r="R1" s="1770"/>
      <c r="S1" s="1709"/>
      <c r="T1" s="1710" t="s">
        <v>950</v>
      </c>
      <c r="U1" s="1710" t="s">
        <v>4</v>
      </c>
      <c r="V1" s="1710"/>
      <c r="W1" s="1709"/>
      <c r="X1" s="1709"/>
      <c r="Y1" s="58"/>
    </row>
    <row r="2" spans="1:25" s="797" customFormat="1" x14ac:dyDescent="0.25">
      <c r="A2" s="796"/>
      <c r="B2" s="840"/>
      <c r="C2" s="840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1709"/>
      <c r="P2" s="1770"/>
      <c r="Q2" s="1770"/>
      <c r="R2" s="1776"/>
      <c r="S2" s="1709"/>
      <c r="T2" s="1710" t="s">
        <v>6</v>
      </c>
      <c r="U2" s="1710" t="s">
        <v>1023</v>
      </c>
      <c r="V2" s="1711"/>
      <c r="W2" s="1709"/>
      <c r="X2" s="1709"/>
      <c r="Y2" s="58"/>
    </row>
    <row r="3" spans="1:25" s="797" customFormat="1" ht="15.75" x14ac:dyDescent="0.25">
      <c r="A3" s="796"/>
      <c r="B3" s="1053"/>
      <c r="C3" s="840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1709"/>
      <c r="P3" s="1776" t="s">
        <v>1080</v>
      </c>
      <c r="Q3" s="1770" t="s">
        <v>1110</v>
      </c>
      <c r="R3" s="1776" t="s">
        <v>1068</v>
      </c>
      <c r="S3" s="1709"/>
      <c r="T3" s="1710"/>
      <c r="U3" s="1710"/>
      <c r="V3" s="1711"/>
      <c r="W3" s="1709"/>
      <c r="X3" s="1709"/>
      <c r="Y3" s="58"/>
    </row>
    <row r="4" spans="1:25" s="797" customFormat="1" ht="15.75" x14ac:dyDescent="0.25">
      <c r="A4" s="796"/>
      <c r="B4" s="1053"/>
      <c r="C4" s="840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1709"/>
      <c r="P4" s="1780" t="s">
        <v>301</v>
      </c>
      <c r="Q4" s="1781">
        <v>261.26567700000004</v>
      </c>
      <c r="R4" s="1782">
        <v>0.10323594943893573</v>
      </c>
      <c r="S4" s="1783"/>
      <c r="T4" s="1710" t="s">
        <v>357</v>
      </c>
      <c r="U4" s="1710" t="s">
        <v>1105</v>
      </c>
      <c r="V4" s="1710"/>
      <c r="W4" s="1709"/>
      <c r="X4" s="1709"/>
      <c r="Y4"/>
    </row>
    <row r="5" spans="1:25" s="797" customFormat="1" ht="15.75" x14ac:dyDescent="0.25">
      <c r="A5" s="796"/>
      <c r="B5" s="1053"/>
      <c r="C5" s="840"/>
      <c r="D5" s="796"/>
      <c r="E5" s="796"/>
      <c r="F5" s="796"/>
      <c r="G5" s="796"/>
      <c r="H5" s="796"/>
      <c r="I5" s="796"/>
      <c r="J5" s="796"/>
      <c r="K5" s="796"/>
      <c r="L5" s="796"/>
      <c r="M5" s="796"/>
      <c r="N5" s="796"/>
      <c r="O5" s="1709"/>
      <c r="P5" s="1780" t="s">
        <v>289</v>
      </c>
      <c r="Q5" s="1781">
        <v>260.58035000000001</v>
      </c>
      <c r="R5" s="1782">
        <v>0.10296515082377304</v>
      </c>
      <c r="S5" s="1734"/>
      <c r="T5" s="1716" t="s">
        <v>301</v>
      </c>
      <c r="U5" s="1717">
        <v>261.26567700000004</v>
      </c>
      <c r="V5" s="1710"/>
      <c r="W5" s="1709"/>
      <c r="X5" s="1709"/>
      <c r="Y5"/>
    </row>
    <row r="6" spans="1:25" s="797" customFormat="1" ht="15.75" x14ac:dyDescent="0.25">
      <c r="A6" s="796"/>
      <c r="B6" s="1053"/>
      <c r="C6" s="840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1709"/>
      <c r="P6" s="1780" t="s">
        <v>323</v>
      </c>
      <c r="Q6" s="1781">
        <v>225.36750799999999</v>
      </c>
      <c r="R6" s="1782">
        <v>8.9051225282327992E-2</v>
      </c>
      <c r="S6" s="1734"/>
      <c r="T6" s="1716" t="s">
        <v>289</v>
      </c>
      <c r="U6" s="1717">
        <v>260.58035000000001</v>
      </c>
      <c r="V6" s="1710"/>
      <c r="W6" s="1709"/>
      <c r="X6" s="1709"/>
      <c r="Y6"/>
    </row>
    <row r="7" spans="1:25" s="797" customFormat="1" ht="15.75" x14ac:dyDescent="0.25">
      <c r="A7" s="796"/>
      <c r="B7" s="1053"/>
      <c r="C7" s="840"/>
      <c r="D7" s="796"/>
      <c r="E7" s="796"/>
      <c r="F7" s="796"/>
      <c r="G7" s="796"/>
      <c r="H7" s="796"/>
      <c r="I7" s="796"/>
      <c r="J7" s="796"/>
      <c r="K7" s="796"/>
      <c r="L7" s="796"/>
      <c r="M7" s="796"/>
      <c r="N7" s="796"/>
      <c r="O7" s="1709"/>
      <c r="P7" s="1780" t="s">
        <v>291</v>
      </c>
      <c r="Q7" s="1781">
        <v>174.29873999999998</v>
      </c>
      <c r="R7" s="1782">
        <v>6.8872023744283098E-2</v>
      </c>
      <c r="S7" s="1734"/>
      <c r="T7" s="1716" t="s">
        <v>323</v>
      </c>
      <c r="U7" s="1717">
        <v>225.36750799999999</v>
      </c>
      <c r="V7" s="1710"/>
      <c r="W7" s="1709"/>
      <c r="X7" s="1709"/>
      <c r="Y7"/>
    </row>
    <row r="8" spans="1:25" s="797" customFormat="1" ht="15.75" x14ac:dyDescent="0.25">
      <c r="A8" s="796"/>
      <c r="B8" s="1053"/>
      <c r="C8" s="840"/>
      <c r="D8" s="796"/>
      <c r="E8" s="796"/>
      <c r="F8" s="796"/>
      <c r="G8" s="796"/>
      <c r="H8" s="796"/>
      <c r="I8" s="796"/>
      <c r="J8" s="796"/>
      <c r="K8" s="796"/>
      <c r="L8" s="796"/>
      <c r="M8" s="796"/>
      <c r="N8" s="796"/>
      <c r="O8" s="1709"/>
      <c r="P8" s="1780" t="s">
        <v>303</v>
      </c>
      <c r="Q8" s="1781">
        <v>172.42114900000001</v>
      </c>
      <c r="R8" s="1782">
        <v>6.8130116534087265E-2</v>
      </c>
      <c r="S8" s="1734"/>
      <c r="T8" s="1716" t="s">
        <v>291</v>
      </c>
      <c r="U8" s="1717">
        <v>174.29873999999998</v>
      </c>
      <c r="V8" s="1710"/>
      <c r="W8" s="1709"/>
      <c r="X8" s="1709"/>
      <c r="Y8"/>
    </row>
    <row r="9" spans="1:25" s="797" customFormat="1" ht="15.75" x14ac:dyDescent="0.25">
      <c r="A9" s="796"/>
      <c r="B9" s="1053"/>
      <c r="C9" s="840"/>
      <c r="D9" s="796"/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1709"/>
      <c r="P9" s="1780" t="s">
        <v>230</v>
      </c>
      <c r="Q9" s="1781">
        <v>160.55189799999999</v>
      </c>
      <c r="R9" s="1782">
        <v>6.3440126596702423E-2</v>
      </c>
      <c r="S9" s="1734"/>
      <c r="T9" s="1716" t="s">
        <v>303</v>
      </c>
      <c r="U9" s="1717">
        <v>172.42114900000001</v>
      </c>
      <c r="V9" s="1709"/>
      <c r="W9" s="1709"/>
      <c r="X9" s="1709"/>
    </row>
    <row r="10" spans="1:25" s="797" customFormat="1" ht="15.75" x14ac:dyDescent="0.25">
      <c r="A10" s="796"/>
      <c r="B10" s="1053"/>
      <c r="C10" s="840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1709"/>
      <c r="P10" s="1770" t="s">
        <v>1069</v>
      </c>
      <c r="Q10" s="1781">
        <v>1276.2772507270442</v>
      </c>
      <c r="R10" s="1782">
        <v>0.50430540757989051</v>
      </c>
      <c r="S10" s="1734"/>
      <c r="T10" s="1716" t="s">
        <v>230</v>
      </c>
      <c r="U10" s="1717">
        <v>160.55189799999999</v>
      </c>
      <c r="V10" s="1709"/>
      <c r="W10" s="1709"/>
      <c r="X10" s="1709"/>
    </row>
    <row r="11" spans="1:25" s="797" customFormat="1" x14ac:dyDescent="0.25">
      <c r="A11" s="796"/>
      <c r="B11" s="840"/>
      <c r="C11" s="840"/>
      <c r="D11" s="796"/>
      <c r="E11" s="796"/>
      <c r="F11" s="796"/>
      <c r="G11" s="796"/>
      <c r="H11" s="796"/>
      <c r="I11" s="796"/>
      <c r="J11" s="796"/>
      <c r="K11" s="796"/>
      <c r="L11" s="796"/>
      <c r="M11" s="796"/>
      <c r="N11" s="796"/>
      <c r="O11" s="1709"/>
      <c r="P11" s="1770" t="s">
        <v>1053</v>
      </c>
      <c r="Q11" s="1781">
        <v>2530.7625727270442</v>
      </c>
      <c r="R11" s="1782">
        <v>1</v>
      </c>
      <c r="S11" s="1709"/>
      <c r="T11" s="1716" t="s">
        <v>173</v>
      </c>
      <c r="U11" s="1717">
        <v>1254.485322</v>
      </c>
      <c r="V11" s="1709"/>
      <c r="W11" s="1709"/>
      <c r="X11" s="1709"/>
    </row>
    <row r="12" spans="1:25" s="797" customFormat="1" x14ac:dyDescent="0.25">
      <c r="A12" s="796"/>
      <c r="B12" s="840"/>
      <c r="C12" s="840"/>
      <c r="D12" s="796"/>
      <c r="E12" s="796"/>
      <c r="F12" s="796"/>
      <c r="G12" s="796"/>
      <c r="H12" s="796"/>
      <c r="I12" s="796"/>
      <c r="J12" s="796"/>
      <c r="K12" s="796"/>
      <c r="L12" s="796"/>
      <c r="M12" s="796"/>
      <c r="N12" s="796"/>
      <c r="O12" s="1709"/>
      <c r="P12" s="1770"/>
      <c r="Q12" s="1771"/>
      <c r="R12" s="1770"/>
      <c r="S12" s="1709"/>
      <c r="T12" s="1709"/>
      <c r="U12" s="1709"/>
      <c r="V12" s="1709"/>
      <c r="W12" s="1710"/>
      <c r="X12" s="1710"/>
    </row>
    <row r="13" spans="1:25" s="797" customFormat="1" x14ac:dyDescent="0.25">
      <c r="A13" s="796"/>
      <c r="B13" s="840"/>
      <c r="C13" s="840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1709"/>
      <c r="P13" s="1770"/>
      <c r="Q13" s="1770"/>
      <c r="R13" s="1770"/>
      <c r="S13" s="1709"/>
      <c r="T13" s="1709"/>
      <c r="U13" s="1709"/>
      <c r="V13" s="1709"/>
      <c r="W13" s="1710"/>
      <c r="X13" s="1710"/>
    </row>
    <row r="14" spans="1:25" s="797" customFormat="1" ht="15.75" x14ac:dyDescent="0.25">
      <c r="A14" s="796"/>
      <c r="B14" s="1053"/>
      <c r="C14" s="840"/>
      <c r="D14" s="796"/>
      <c r="E14" s="796"/>
      <c r="F14" s="796"/>
      <c r="G14" s="796"/>
      <c r="H14" s="796"/>
      <c r="I14" s="796"/>
      <c r="J14" s="796"/>
      <c r="K14" s="796"/>
      <c r="L14" s="796"/>
      <c r="M14" s="796"/>
      <c r="N14" s="1054"/>
      <c r="O14" s="1789"/>
      <c r="P14" s="1790"/>
      <c r="Q14" s="1772"/>
      <c r="R14" s="1772"/>
      <c r="S14" s="1709"/>
      <c r="T14" s="1709"/>
      <c r="U14" s="1709"/>
      <c r="V14" s="1709"/>
      <c r="W14" s="1710"/>
      <c r="X14" s="1710"/>
    </row>
    <row r="15" spans="1:25" s="797" customFormat="1" ht="15.75" x14ac:dyDescent="0.25">
      <c r="A15" s="796"/>
      <c r="B15" s="1053"/>
      <c r="C15" s="840"/>
      <c r="D15" s="796"/>
      <c r="E15" s="796"/>
      <c r="F15" s="796"/>
      <c r="G15" s="796"/>
      <c r="H15" s="796"/>
      <c r="I15" s="796"/>
      <c r="J15" s="796"/>
      <c r="K15" s="796"/>
      <c r="L15" s="796"/>
      <c r="M15" s="796"/>
      <c r="N15" s="1054"/>
      <c r="O15" s="1789"/>
      <c r="P15" s="1790"/>
      <c r="Q15" s="1772"/>
      <c r="R15" s="1791"/>
      <c r="S15" s="1709"/>
      <c r="T15" s="1709"/>
      <c r="U15" s="1709"/>
      <c r="V15" s="1709"/>
      <c r="W15" s="1710"/>
      <c r="X15" s="1710"/>
    </row>
    <row r="16" spans="1:25" s="797" customFormat="1" ht="15.75" x14ac:dyDescent="0.25">
      <c r="A16" s="796"/>
      <c r="B16" s="1053"/>
      <c r="C16" s="840"/>
      <c r="D16" s="796"/>
      <c r="E16" s="796"/>
      <c r="F16" s="796"/>
      <c r="G16" s="796"/>
      <c r="H16" s="796"/>
      <c r="I16" s="796"/>
      <c r="J16" s="796"/>
      <c r="K16" s="796"/>
      <c r="L16" s="796"/>
      <c r="M16" s="796"/>
      <c r="N16" s="1054"/>
      <c r="O16" s="1789"/>
      <c r="P16" s="1772"/>
      <c r="Q16" s="1772"/>
      <c r="R16" s="1772"/>
      <c r="S16" s="1709"/>
      <c r="T16" s="1709"/>
      <c r="U16" s="1709"/>
      <c r="V16" s="1709"/>
      <c r="W16" s="1710"/>
      <c r="X16" s="1710"/>
    </row>
    <row r="17" spans="1:24" s="797" customFormat="1" ht="15.75" x14ac:dyDescent="0.25">
      <c r="A17" s="796"/>
      <c r="B17" s="1053"/>
      <c r="C17" s="840"/>
      <c r="D17" s="796"/>
      <c r="E17" s="796"/>
      <c r="F17" s="796"/>
      <c r="G17" s="796"/>
      <c r="H17" s="796"/>
      <c r="I17" s="796"/>
      <c r="J17" s="796"/>
      <c r="K17" s="796"/>
      <c r="L17" s="796"/>
      <c r="M17" s="796"/>
      <c r="N17" s="1054"/>
      <c r="O17" s="1789"/>
      <c r="P17" s="1772"/>
      <c r="Q17" s="1772"/>
      <c r="R17" s="1772"/>
      <c r="S17" s="1709"/>
      <c r="T17" s="1709"/>
      <c r="U17" s="1709"/>
      <c r="V17" s="1709"/>
      <c r="W17" s="1710"/>
      <c r="X17" s="1710"/>
    </row>
    <row r="18" spans="1:24" s="797" customFormat="1" ht="15.75" x14ac:dyDescent="0.25">
      <c r="A18" s="796"/>
      <c r="B18" s="1053"/>
      <c r="C18" s="840"/>
      <c r="D18" s="796"/>
      <c r="E18" s="796"/>
      <c r="F18" s="796"/>
      <c r="G18" s="796"/>
      <c r="H18" s="796"/>
      <c r="I18" s="796"/>
      <c r="J18" s="796"/>
      <c r="K18" s="796"/>
      <c r="L18" s="796"/>
      <c r="M18" s="796"/>
      <c r="N18" s="1054"/>
      <c r="O18" s="1789"/>
      <c r="P18" s="1772"/>
      <c r="Q18" s="1772"/>
      <c r="R18" s="1772"/>
      <c r="S18" s="1709"/>
      <c r="T18" s="1709"/>
      <c r="U18" s="1709"/>
      <c r="V18" s="1709"/>
      <c r="W18" s="1710"/>
      <c r="X18" s="1710"/>
    </row>
    <row r="19" spans="1:24" s="797" customFormat="1" ht="15.75" x14ac:dyDescent="0.25">
      <c r="A19" s="796"/>
      <c r="B19" s="1053"/>
      <c r="C19" s="840"/>
      <c r="D19" s="796"/>
      <c r="E19" s="796"/>
      <c r="F19" s="796"/>
      <c r="G19" s="796"/>
      <c r="H19" s="796"/>
      <c r="I19" s="796"/>
      <c r="J19" s="796"/>
      <c r="K19" s="796"/>
      <c r="L19" s="796"/>
      <c r="M19" s="796"/>
      <c r="N19" s="1054"/>
      <c r="O19" s="1789"/>
      <c r="P19" s="1772"/>
      <c r="Q19" s="1772"/>
      <c r="R19" s="1772"/>
      <c r="S19" s="1709"/>
      <c r="T19" s="1709"/>
      <c r="U19" s="1709"/>
      <c r="V19" s="1709"/>
      <c r="W19" s="1710"/>
      <c r="X19" s="1710"/>
    </row>
    <row r="20" spans="1:24" s="797" customFormat="1" ht="15.75" x14ac:dyDescent="0.25">
      <c r="A20" s="796"/>
      <c r="B20" s="1055"/>
      <c r="C20" s="840"/>
      <c r="D20" s="796"/>
      <c r="E20" s="796"/>
      <c r="F20" s="796"/>
      <c r="G20" s="796"/>
      <c r="H20" s="796"/>
      <c r="I20" s="796"/>
      <c r="J20" s="796"/>
      <c r="K20" s="796"/>
      <c r="L20" s="796"/>
      <c r="M20" s="796"/>
      <c r="N20" s="796"/>
      <c r="O20" s="1709"/>
      <c r="P20" s="1772"/>
      <c r="Q20" s="1772"/>
      <c r="R20" s="1772"/>
      <c r="S20" s="1709"/>
      <c r="T20" s="1709"/>
      <c r="U20" s="1709"/>
      <c r="V20" s="1709"/>
      <c r="W20" s="1710"/>
      <c r="X20" s="1710"/>
    </row>
    <row r="21" spans="1:24" s="797" customFormat="1" ht="15.75" x14ac:dyDescent="0.25">
      <c r="A21" s="796"/>
      <c r="B21" s="1053"/>
      <c r="C21" s="840"/>
      <c r="D21" s="796"/>
      <c r="E21" s="796"/>
      <c r="F21" s="796"/>
      <c r="G21" s="796"/>
      <c r="H21" s="796"/>
      <c r="I21" s="796"/>
      <c r="J21" s="796"/>
      <c r="K21" s="796"/>
      <c r="L21" s="796"/>
      <c r="M21" s="796"/>
      <c r="N21" s="796"/>
      <c r="O21" s="1709"/>
      <c r="P21" s="1772"/>
      <c r="Q21" s="1772"/>
      <c r="R21" s="1772"/>
      <c r="S21" s="1709"/>
      <c r="T21" s="1709"/>
      <c r="U21" s="1709"/>
      <c r="V21" s="1709"/>
      <c r="W21" s="1710"/>
      <c r="X21" s="1710"/>
    </row>
    <row r="22" spans="1:24" s="797" customFormat="1" x14ac:dyDescent="0.25">
      <c r="A22" s="796"/>
      <c r="B22" s="840"/>
      <c r="C22" s="840"/>
      <c r="D22" s="796"/>
      <c r="E22" s="796"/>
      <c r="F22" s="796"/>
      <c r="G22" s="796"/>
      <c r="H22" s="796"/>
      <c r="I22" s="796"/>
      <c r="J22" s="796"/>
      <c r="K22" s="796"/>
      <c r="L22" s="796"/>
      <c r="M22" s="796"/>
      <c r="N22" s="796"/>
      <c r="O22" s="1709"/>
      <c r="P22" s="1772"/>
      <c r="Q22" s="1772"/>
      <c r="R22" s="1772"/>
      <c r="S22" s="1709"/>
      <c r="T22" s="1709"/>
      <c r="U22" s="1709"/>
      <c r="V22" s="1709"/>
      <c r="W22" s="1710"/>
      <c r="X22" s="1710"/>
    </row>
    <row r="23" spans="1:24" s="797" customFormat="1" x14ac:dyDescent="0.25">
      <c r="A23" s="796"/>
      <c r="B23" s="796"/>
      <c r="C23" s="796"/>
      <c r="D23" s="796"/>
      <c r="E23" s="796"/>
      <c r="F23" s="796"/>
      <c r="G23" s="796"/>
      <c r="H23" s="796"/>
      <c r="I23" s="796"/>
      <c r="J23" s="796"/>
      <c r="K23" s="796"/>
      <c r="L23" s="796"/>
      <c r="M23" s="796"/>
      <c r="N23" s="796"/>
      <c r="O23" s="1709"/>
      <c r="P23" s="1772"/>
      <c r="Q23" s="1772"/>
      <c r="R23" s="1772"/>
      <c r="S23" s="1709"/>
      <c r="T23" s="1709"/>
      <c r="U23" s="1709"/>
      <c r="V23" s="1709"/>
      <c r="W23" s="1710"/>
      <c r="X23" s="1710"/>
    </row>
    <row r="24" spans="1:24" s="797" customFormat="1" x14ac:dyDescent="0.25">
      <c r="A24" s="796"/>
      <c r="B24" s="796"/>
      <c r="C24" s="796"/>
      <c r="D24" s="796"/>
      <c r="E24" s="796"/>
      <c r="F24" s="796"/>
      <c r="G24" s="796"/>
      <c r="H24" s="796"/>
      <c r="I24" s="796"/>
      <c r="J24" s="796"/>
      <c r="K24" s="796"/>
      <c r="L24" s="796"/>
      <c r="M24" s="796"/>
      <c r="N24" s="796"/>
      <c r="O24" s="1709"/>
      <c r="P24" s="1772"/>
      <c r="Q24" s="1772"/>
      <c r="R24" s="1772"/>
      <c r="S24" s="1709"/>
      <c r="T24" s="1709"/>
      <c r="U24" s="1709"/>
      <c r="V24" s="1709"/>
      <c r="W24" s="1710"/>
      <c r="X24" s="1710"/>
    </row>
    <row r="25" spans="1:24" s="797" customFormat="1" x14ac:dyDescent="0.25">
      <c r="A25" s="796"/>
      <c r="B25" s="796"/>
      <c r="C25" s="796"/>
      <c r="D25" s="796"/>
      <c r="E25" s="796"/>
      <c r="F25" s="796"/>
      <c r="G25" s="796"/>
      <c r="H25" s="796"/>
      <c r="I25" s="796"/>
      <c r="J25" s="796"/>
      <c r="K25" s="796"/>
      <c r="L25" s="796"/>
      <c r="M25" s="796"/>
      <c r="N25" s="796"/>
      <c r="O25" s="1709"/>
      <c r="P25" s="1772"/>
      <c r="Q25" s="1772"/>
      <c r="R25" s="1772"/>
      <c r="S25" s="1709"/>
      <c r="T25" s="1709"/>
      <c r="U25" s="1709"/>
      <c r="V25" s="1709"/>
      <c r="W25" s="1710"/>
      <c r="X25" s="1710"/>
    </row>
    <row r="26" spans="1:24" s="797" customFormat="1" x14ac:dyDescent="0.25">
      <c r="A26" s="796"/>
      <c r="B26" s="796"/>
      <c r="C26" s="796"/>
      <c r="D26" s="796"/>
      <c r="E26" s="796"/>
      <c r="F26" s="796"/>
      <c r="G26" s="796"/>
      <c r="H26" s="796"/>
      <c r="I26" s="796"/>
      <c r="J26" s="796"/>
      <c r="K26" s="796"/>
      <c r="L26" s="796"/>
      <c r="M26" s="796"/>
      <c r="N26" s="796"/>
      <c r="O26" s="1709"/>
      <c r="P26" s="1772"/>
      <c r="Q26" s="1772"/>
      <c r="R26" s="1772"/>
      <c r="S26" s="1709"/>
      <c r="T26" s="1709"/>
      <c r="U26" s="1709"/>
      <c r="V26" s="1709"/>
      <c r="W26" s="1710"/>
      <c r="X26" s="1710"/>
    </row>
    <row r="27" spans="1:24" s="797" customFormat="1" x14ac:dyDescent="0.25">
      <c r="A27" s="796"/>
      <c r="B27" s="796"/>
      <c r="C27" s="796"/>
      <c r="D27" s="796"/>
      <c r="E27" s="796"/>
      <c r="F27" s="796"/>
      <c r="G27" s="796"/>
      <c r="H27" s="796"/>
      <c r="I27" s="796"/>
      <c r="J27" s="796"/>
      <c r="K27" s="796"/>
      <c r="L27" s="796"/>
      <c r="M27" s="796"/>
      <c r="N27" s="796"/>
      <c r="O27" s="1709"/>
      <c r="P27" s="1772"/>
      <c r="Q27" s="1772"/>
      <c r="R27" s="1772"/>
      <c r="S27" s="1709"/>
      <c r="T27" s="1709"/>
      <c r="U27" s="1709"/>
      <c r="V27" s="1709"/>
      <c r="W27" s="1710"/>
      <c r="X27" s="1710"/>
    </row>
    <row r="28" spans="1:24" s="797" customFormat="1" x14ac:dyDescent="0.25">
      <c r="A28" s="796"/>
      <c r="B28" s="796"/>
      <c r="C28" s="796"/>
      <c r="D28" s="796"/>
      <c r="E28" s="796"/>
      <c r="F28" s="796"/>
      <c r="G28" s="796"/>
      <c r="H28" s="796"/>
      <c r="I28" s="796"/>
      <c r="J28" s="796"/>
      <c r="K28" s="796"/>
      <c r="L28" s="796"/>
      <c r="M28" s="796"/>
      <c r="N28" s="796"/>
      <c r="O28" s="1709"/>
      <c r="P28" s="1772"/>
      <c r="Q28" s="1772"/>
      <c r="R28" s="1772"/>
      <c r="S28" s="1709"/>
      <c r="T28" s="1709"/>
      <c r="U28" s="1709"/>
      <c r="V28" s="1709"/>
      <c r="W28" s="1710"/>
      <c r="X28" s="1710"/>
    </row>
    <row r="29" spans="1:24" s="797" customFormat="1" x14ac:dyDescent="0.25">
      <c r="A29" s="796"/>
      <c r="B29" s="796"/>
      <c r="C29" s="796"/>
      <c r="D29" s="796"/>
      <c r="E29" s="796"/>
      <c r="F29" s="796"/>
      <c r="G29" s="796"/>
      <c r="H29" s="796"/>
      <c r="I29" s="796"/>
      <c r="J29" s="796"/>
      <c r="K29" s="796"/>
      <c r="L29" s="796"/>
      <c r="M29" s="796"/>
      <c r="N29" s="796"/>
      <c r="O29" s="1709"/>
      <c r="P29" s="1772"/>
      <c r="Q29" s="1772"/>
      <c r="R29" s="1772"/>
      <c r="S29" s="1709"/>
      <c r="T29" s="1709"/>
      <c r="U29" s="1709"/>
      <c r="V29" s="1709"/>
      <c r="W29" s="1710"/>
      <c r="X29" s="1710"/>
    </row>
    <row r="30" spans="1:24" s="797" customFormat="1" x14ac:dyDescent="0.25">
      <c r="A30" s="796"/>
      <c r="B30" s="796"/>
      <c r="C30" s="796"/>
      <c r="D30" s="796"/>
      <c r="E30" s="796"/>
      <c r="F30" s="796"/>
      <c r="G30" s="796"/>
      <c r="H30" s="796"/>
      <c r="I30" s="796"/>
      <c r="J30" s="796"/>
      <c r="K30" s="796"/>
      <c r="L30" s="796"/>
      <c r="M30" s="796"/>
      <c r="N30" s="796"/>
      <c r="O30" s="1709"/>
      <c r="P30" s="1772"/>
      <c r="Q30" s="1772"/>
      <c r="R30" s="1772"/>
      <c r="S30" s="1709"/>
      <c r="T30" s="1709"/>
      <c r="U30" s="1709"/>
      <c r="V30" s="1709"/>
      <c r="W30" s="1710"/>
      <c r="X30" s="1710"/>
    </row>
    <row r="31" spans="1:24" s="797" customFormat="1" x14ac:dyDescent="0.25">
      <c r="A31" s="796"/>
      <c r="B31" s="796"/>
      <c r="C31" s="796"/>
      <c r="D31" s="796"/>
      <c r="E31" s="796"/>
      <c r="F31" s="796"/>
      <c r="G31" s="796"/>
      <c r="H31" s="796"/>
      <c r="I31" s="796"/>
      <c r="J31" s="796"/>
      <c r="K31" s="796"/>
      <c r="L31" s="796"/>
      <c r="M31" s="796"/>
      <c r="N31" s="796"/>
      <c r="O31" s="1709"/>
      <c r="P31" s="1772"/>
      <c r="Q31" s="1772"/>
      <c r="R31" s="1772"/>
      <c r="S31" s="1709"/>
      <c r="T31" s="1709"/>
      <c r="U31" s="1709"/>
      <c r="V31" s="1709"/>
      <c r="W31" s="1710"/>
      <c r="X31" s="1710"/>
    </row>
    <row r="32" spans="1:24" s="797" customFormat="1" x14ac:dyDescent="0.25">
      <c r="A32" s="796"/>
      <c r="B32" s="796"/>
      <c r="C32" s="796"/>
      <c r="D32" s="796"/>
      <c r="E32" s="796"/>
      <c r="F32" s="796"/>
      <c r="G32" s="796"/>
      <c r="H32" s="796"/>
      <c r="I32" s="796"/>
      <c r="J32" s="796"/>
      <c r="K32" s="796"/>
      <c r="L32" s="796"/>
      <c r="M32" s="796"/>
      <c r="N32" s="796"/>
      <c r="O32" s="1709"/>
      <c r="P32" s="1772"/>
      <c r="Q32" s="1772"/>
      <c r="R32" s="1772"/>
      <c r="S32" s="1709"/>
      <c r="T32" s="1709"/>
      <c r="U32" s="1709"/>
      <c r="V32" s="1709"/>
      <c r="W32" s="1710"/>
      <c r="X32" s="1710"/>
    </row>
    <row r="33" spans="1:24" s="797" customFormat="1" x14ac:dyDescent="0.25">
      <c r="A33" s="796"/>
      <c r="B33" s="796"/>
      <c r="C33" s="796"/>
      <c r="D33" s="796"/>
      <c r="E33" s="796"/>
      <c r="F33" s="796"/>
      <c r="G33" s="796"/>
      <c r="H33" s="796"/>
      <c r="I33" s="796"/>
      <c r="J33" s="796"/>
      <c r="K33" s="796"/>
      <c r="L33" s="796"/>
      <c r="M33" s="796"/>
      <c r="N33" s="796"/>
      <c r="O33" s="1709"/>
      <c r="P33" s="1770"/>
      <c r="Q33" s="1770"/>
      <c r="R33" s="1770"/>
      <c r="S33" s="1709"/>
      <c r="T33" s="1709"/>
      <c r="U33" s="1709"/>
      <c r="V33" s="1709"/>
      <c r="W33" s="1710"/>
      <c r="X33" s="1710"/>
    </row>
    <row r="34" spans="1:24" s="797" customFormat="1" x14ac:dyDescent="0.25">
      <c r="A34" s="796"/>
      <c r="B34" s="796"/>
      <c r="C34" s="796"/>
      <c r="D34" s="796"/>
      <c r="E34" s="796"/>
      <c r="F34" s="796"/>
      <c r="G34" s="796"/>
      <c r="H34" s="796"/>
      <c r="I34" s="796"/>
      <c r="J34" s="796"/>
      <c r="K34" s="796"/>
      <c r="L34" s="796"/>
      <c r="M34" s="796"/>
      <c r="N34" s="796"/>
      <c r="O34" s="1709"/>
      <c r="P34" s="1770"/>
      <c r="Q34" s="1770"/>
      <c r="R34" s="1770"/>
      <c r="S34" s="1709"/>
      <c r="T34" s="1709"/>
      <c r="U34" s="1709"/>
      <c r="V34" s="1709"/>
      <c r="W34" s="1710"/>
      <c r="X34" s="1710"/>
    </row>
    <row r="35" spans="1:24" s="797" customFormat="1" x14ac:dyDescent="0.25">
      <c r="A35" s="796"/>
      <c r="B35" s="796"/>
      <c r="C35" s="796"/>
      <c r="D35" s="796"/>
      <c r="E35" s="796"/>
      <c r="F35" s="796"/>
      <c r="G35" s="796"/>
      <c r="H35" s="796"/>
      <c r="I35" s="796"/>
      <c r="J35" s="796"/>
      <c r="K35" s="796"/>
      <c r="L35" s="796"/>
      <c r="M35" s="796"/>
      <c r="N35" s="796"/>
      <c r="O35" s="1709"/>
      <c r="P35" s="1770"/>
      <c r="Q35" s="1770"/>
      <c r="R35" s="1770"/>
      <c r="S35" s="1709"/>
      <c r="T35" s="1709"/>
      <c r="U35" s="1709"/>
      <c r="V35" s="1709"/>
      <c r="W35" s="1710"/>
      <c r="X35" s="1710"/>
    </row>
    <row r="36" spans="1:24" s="797" customFormat="1" x14ac:dyDescent="0.25">
      <c r="A36" s="796"/>
      <c r="B36" s="796"/>
      <c r="C36" s="796"/>
      <c r="D36" s="796"/>
      <c r="E36" s="796"/>
      <c r="F36" s="796"/>
      <c r="G36" s="796"/>
      <c r="H36" s="796"/>
      <c r="I36" s="796"/>
      <c r="J36" s="796"/>
      <c r="K36" s="796"/>
      <c r="L36" s="796"/>
      <c r="M36" s="796"/>
      <c r="N36" s="796"/>
      <c r="O36" s="1709"/>
      <c r="P36" s="1770"/>
      <c r="Q36" s="1770"/>
      <c r="R36" s="1770"/>
      <c r="S36" s="1709"/>
      <c r="T36" s="1709"/>
      <c r="U36" s="1709"/>
      <c r="V36" s="1709"/>
      <c r="W36" s="1710"/>
      <c r="X36" s="1710"/>
    </row>
    <row r="37" spans="1:24" s="797" customFormat="1" x14ac:dyDescent="0.25">
      <c r="A37" s="796"/>
      <c r="B37" s="796"/>
      <c r="C37" s="796"/>
      <c r="D37" s="796"/>
      <c r="E37" s="796"/>
      <c r="F37" s="796"/>
      <c r="G37" s="796"/>
      <c r="H37" s="796"/>
      <c r="I37" s="796"/>
      <c r="J37" s="796"/>
      <c r="K37" s="796"/>
      <c r="L37" s="796"/>
      <c r="M37" s="796"/>
      <c r="N37" s="796"/>
      <c r="O37" s="1709"/>
      <c r="P37" s="1770"/>
      <c r="Q37" s="1770"/>
      <c r="R37" s="1770"/>
      <c r="S37" s="1709"/>
      <c r="T37" s="1710" t="s">
        <v>950</v>
      </c>
      <c r="U37" s="1710" t="s">
        <v>334</v>
      </c>
      <c r="V37" s="1709"/>
      <c r="W37" s="1710"/>
      <c r="X37" s="1710"/>
    </row>
    <row r="38" spans="1:24" s="797" customFormat="1" x14ac:dyDescent="0.25">
      <c r="A38" s="796"/>
      <c r="B38" s="796"/>
      <c r="C38" s="796"/>
      <c r="D38" s="796"/>
      <c r="E38" s="796"/>
      <c r="F38" s="796"/>
      <c r="G38" s="796"/>
      <c r="H38" s="796"/>
      <c r="I38" s="796"/>
      <c r="J38" s="796"/>
      <c r="K38" s="796"/>
      <c r="L38" s="796"/>
      <c r="M38" s="796"/>
      <c r="N38" s="796"/>
      <c r="O38" s="1709"/>
      <c r="P38" s="1770"/>
      <c r="Q38" s="1770"/>
      <c r="R38" s="1770"/>
      <c r="S38" s="1709"/>
      <c r="T38" s="1710" t="s">
        <v>6</v>
      </c>
      <c r="U38" s="1710" t="s">
        <v>1023</v>
      </c>
      <c r="V38" s="1709"/>
      <c r="W38" s="1710"/>
      <c r="X38" s="1710"/>
    </row>
    <row r="39" spans="1:24" s="797" customFormat="1" x14ac:dyDescent="0.25">
      <c r="A39" s="796"/>
      <c r="B39" s="796"/>
      <c r="C39" s="796"/>
      <c r="D39" s="796"/>
      <c r="E39" s="796"/>
      <c r="F39" s="796"/>
      <c r="G39" s="796"/>
      <c r="H39" s="796"/>
      <c r="I39" s="796"/>
      <c r="J39" s="796"/>
      <c r="K39" s="796"/>
      <c r="L39" s="796"/>
      <c r="M39" s="796"/>
      <c r="N39" s="796"/>
      <c r="O39" s="1709"/>
      <c r="P39" s="1776" t="s">
        <v>1118</v>
      </c>
      <c r="Q39" s="1770"/>
      <c r="R39" s="1770"/>
      <c r="S39" s="1709"/>
      <c r="T39" s="1710" t="s">
        <v>1060</v>
      </c>
      <c r="U39" s="1710" t="s">
        <v>346</v>
      </c>
      <c r="V39" s="1709"/>
      <c r="W39" s="1710"/>
      <c r="X39" s="1710"/>
    </row>
    <row r="40" spans="1:24" s="797" customFormat="1" x14ac:dyDescent="0.25">
      <c r="A40" s="796"/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  <c r="O40" s="1709"/>
      <c r="P40" s="1770"/>
      <c r="Q40" s="1770"/>
      <c r="R40" s="1770"/>
      <c r="S40" s="1709"/>
      <c r="T40" s="1710"/>
      <c r="U40" s="1710"/>
      <c r="V40" s="1709"/>
      <c r="W40" s="1710"/>
      <c r="X40" s="1710"/>
    </row>
    <row r="41" spans="1:24" s="797" customFormat="1" x14ac:dyDescent="0.25">
      <c r="A41" s="796"/>
      <c r="B41" s="796"/>
      <c r="C41" s="796"/>
      <c r="D41" s="796"/>
      <c r="E41" s="796"/>
      <c r="F41" s="796"/>
      <c r="G41" s="796"/>
      <c r="H41" s="796"/>
      <c r="I41" s="796"/>
      <c r="J41" s="796"/>
      <c r="K41" s="796"/>
      <c r="L41" s="796"/>
      <c r="M41" s="796"/>
      <c r="N41" s="796"/>
      <c r="O41" s="1709"/>
      <c r="P41" s="1776" t="s">
        <v>1080</v>
      </c>
      <c r="Q41" s="1770" t="s">
        <v>1110</v>
      </c>
      <c r="R41" s="1770" t="s">
        <v>1068</v>
      </c>
      <c r="S41" s="1709"/>
      <c r="T41" s="1710" t="s">
        <v>357</v>
      </c>
      <c r="U41" s="1710" t="s">
        <v>1105</v>
      </c>
      <c r="V41" s="1709"/>
      <c r="W41" s="1710"/>
      <c r="X41" s="1710"/>
    </row>
    <row r="42" spans="1:24" s="797" customFormat="1" x14ac:dyDescent="0.25">
      <c r="A42" s="796"/>
      <c r="B42" s="796"/>
      <c r="C42" s="796"/>
      <c r="D42" s="796"/>
      <c r="E42" s="796"/>
      <c r="F42" s="796"/>
      <c r="G42" s="796"/>
      <c r="H42" s="796"/>
      <c r="I42" s="796"/>
      <c r="J42" s="796"/>
      <c r="K42" s="796"/>
      <c r="L42" s="796"/>
      <c r="M42" s="796"/>
      <c r="N42" s="796"/>
      <c r="O42" s="1709"/>
      <c r="P42" s="1770" t="s">
        <v>323</v>
      </c>
      <c r="Q42" s="1774">
        <v>186.718458</v>
      </c>
      <c r="R42" s="1782">
        <v>0.24958215147149085</v>
      </c>
      <c r="S42" s="1709"/>
      <c r="T42" s="1716" t="s">
        <v>323</v>
      </c>
      <c r="U42" s="1717">
        <v>186.718458</v>
      </c>
      <c r="V42" s="1709"/>
      <c r="W42" s="1710"/>
      <c r="X42" s="1710"/>
    </row>
    <row r="43" spans="1:24" s="797" customFormat="1" x14ac:dyDescent="0.25">
      <c r="A43" s="796"/>
      <c r="B43" s="796"/>
      <c r="C43" s="796"/>
      <c r="D43" s="796"/>
      <c r="E43" s="796"/>
      <c r="F43" s="796"/>
      <c r="G43" s="796"/>
      <c r="H43" s="796"/>
      <c r="I43" s="796"/>
      <c r="J43" s="796"/>
      <c r="K43" s="796"/>
      <c r="L43" s="796"/>
      <c r="M43" s="796"/>
      <c r="N43" s="796"/>
      <c r="O43" s="1709"/>
      <c r="P43" s="1776" t="s">
        <v>230</v>
      </c>
      <c r="Q43" s="1774">
        <v>160.55189799999999</v>
      </c>
      <c r="R43" s="1782">
        <v>0.21460592892038208</v>
      </c>
      <c r="S43" s="1709"/>
      <c r="T43" s="1716" t="s">
        <v>230</v>
      </c>
      <c r="U43" s="1717">
        <v>160.55189799999999</v>
      </c>
      <c r="V43" s="1709"/>
      <c r="W43" s="1710"/>
      <c r="X43" s="1710"/>
    </row>
    <row r="44" spans="1:24" s="797" customFormat="1" x14ac:dyDescent="0.25">
      <c r="A44" s="796"/>
      <c r="B44" s="796"/>
      <c r="C44" s="796"/>
      <c r="D44" s="796"/>
      <c r="E44" s="796"/>
      <c r="F44" s="796"/>
      <c r="G44" s="796"/>
      <c r="H44" s="796"/>
      <c r="I44" s="796"/>
      <c r="J44" s="796"/>
      <c r="K44" s="796"/>
      <c r="L44" s="796"/>
      <c r="M44" s="796"/>
      <c r="N44" s="796"/>
      <c r="O44" s="1709"/>
      <c r="P44" s="1776" t="s">
        <v>243</v>
      </c>
      <c r="Q44" s="1774">
        <v>72.076740000000001</v>
      </c>
      <c r="R44" s="1782">
        <v>9.6343275501189402E-2</v>
      </c>
      <c r="S44" s="1709"/>
      <c r="T44" s="1716" t="s">
        <v>243</v>
      </c>
      <c r="U44" s="1717">
        <v>72.076740000000001</v>
      </c>
      <c r="V44" s="1709"/>
      <c r="W44" s="1710"/>
      <c r="X44" s="1710"/>
    </row>
    <row r="45" spans="1:24" s="797" customFormat="1" x14ac:dyDescent="0.25">
      <c r="A45" s="796"/>
      <c r="B45" s="796"/>
      <c r="C45" s="796"/>
      <c r="D45" s="796"/>
      <c r="E45" s="796"/>
      <c r="F45" s="796"/>
      <c r="G45" s="796"/>
      <c r="H45" s="796"/>
      <c r="I45" s="796"/>
      <c r="J45" s="796"/>
      <c r="K45" s="796"/>
      <c r="L45" s="796"/>
      <c r="M45" s="796"/>
      <c r="N45" s="796"/>
      <c r="O45" s="1709"/>
      <c r="P45" s="1776" t="s">
        <v>235</v>
      </c>
      <c r="Q45" s="1774">
        <v>63.705054000000004</v>
      </c>
      <c r="R45" s="1782">
        <v>8.5153040611161773E-2</v>
      </c>
      <c r="S45" s="1709"/>
      <c r="T45" s="1716" t="s">
        <v>235</v>
      </c>
      <c r="U45" s="1717">
        <v>63.705054000000004</v>
      </c>
      <c r="V45" s="1709"/>
      <c r="W45" s="1710"/>
      <c r="X45" s="1710"/>
    </row>
    <row r="46" spans="1:24" s="797" customFormat="1" x14ac:dyDescent="0.25">
      <c r="A46" s="796"/>
      <c r="B46" s="796"/>
      <c r="C46" s="796"/>
      <c r="D46" s="796"/>
      <c r="E46" s="796"/>
      <c r="F46" s="796"/>
      <c r="G46" s="796"/>
      <c r="H46" s="796"/>
      <c r="I46" s="796"/>
      <c r="J46" s="796"/>
      <c r="K46" s="796"/>
      <c r="L46" s="796"/>
      <c r="M46" s="796"/>
      <c r="N46" s="796"/>
      <c r="O46" s="1709"/>
      <c r="P46" s="1776" t="s">
        <v>221</v>
      </c>
      <c r="Q46" s="1774">
        <v>47.599779999999996</v>
      </c>
      <c r="R46" s="1782">
        <v>6.3625501352253241E-2</v>
      </c>
      <c r="S46" s="1709"/>
      <c r="T46" s="1716" t="s">
        <v>221</v>
      </c>
      <c r="U46" s="1717">
        <v>47.599779999999996</v>
      </c>
      <c r="V46" s="1709"/>
      <c r="W46" s="1710"/>
      <c r="X46" s="1710"/>
    </row>
    <row r="47" spans="1:24" s="797" customFormat="1" x14ac:dyDescent="0.25">
      <c r="A47" s="796"/>
      <c r="B47" s="796"/>
      <c r="C47" s="796"/>
      <c r="D47" s="796"/>
      <c r="E47" s="796"/>
      <c r="F47" s="796"/>
      <c r="G47" s="796"/>
      <c r="H47" s="796"/>
      <c r="I47" s="796"/>
      <c r="J47" s="796"/>
      <c r="K47" s="796"/>
      <c r="L47" s="796"/>
      <c r="M47" s="796"/>
      <c r="N47" s="796"/>
      <c r="O47" s="1709"/>
      <c r="P47" s="1776" t="s">
        <v>315</v>
      </c>
      <c r="Q47" s="1774">
        <v>40.681751999999996</v>
      </c>
      <c r="R47" s="1782">
        <v>5.4378336767271419E-2</v>
      </c>
      <c r="S47" s="1709"/>
      <c r="T47" s="1716" t="s">
        <v>315</v>
      </c>
      <c r="U47" s="1717">
        <v>40.681751999999996</v>
      </c>
      <c r="V47" s="1709"/>
      <c r="W47" s="1710"/>
      <c r="X47" s="1710"/>
    </row>
    <row r="48" spans="1:24" s="797" customFormat="1" x14ac:dyDescent="0.25">
      <c r="A48" s="796"/>
      <c r="B48" s="796"/>
      <c r="C48" s="796"/>
      <c r="D48" s="796"/>
      <c r="E48" s="796"/>
      <c r="F48" s="796"/>
      <c r="G48" s="796"/>
      <c r="H48" s="796"/>
      <c r="I48" s="796"/>
      <c r="J48" s="796"/>
      <c r="K48" s="796"/>
      <c r="L48" s="796"/>
      <c r="M48" s="796"/>
      <c r="N48" s="796"/>
      <c r="O48" s="1709"/>
      <c r="P48" s="1776" t="s">
        <v>1069</v>
      </c>
      <c r="Q48" s="1781">
        <v>176.79056045540813</v>
      </c>
      <c r="R48" s="1782">
        <v>0.23631176537625129</v>
      </c>
      <c r="S48" s="1709"/>
      <c r="T48" s="1716" t="s">
        <v>173</v>
      </c>
      <c r="U48" s="1717">
        <v>571.33368200000007</v>
      </c>
      <c r="V48" s="1709"/>
      <c r="W48" s="1710"/>
      <c r="X48" s="1710"/>
    </row>
    <row r="49" spans="1:24" s="797" customFormat="1" x14ac:dyDescent="0.25">
      <c r="A49" s="796"/>
      <c r="B49" s="796"/>
      <c r="C49" s="796"/>
      <c r="D49" s="796"/>
      <c r="E49" s="796"/>
      <c r="F49" s="796"/>
      <c r="G49" s="796"/>
      <c r="H49" s="796"/>
      <c r="I49" s="796"/>
      <c r="J49" s="796"/>
      <c r="K49" s="796"/>
      <c r="L49" s="796"/>
      <c r="M49" s="796"/>
      <c r="N49" s="796"/>
      <c r="O49" s="1709"/>
      <c r="P49" s="1776" t="s">
        <v>1053</v>
      </c>
      <c r="Q49" s="1774">
        <v>748.12424245540808</v>
      </c>
      <c r="R49" s="1782">
        <v>1</v>
      </c>
      <c r="S49" s="1709"/>
      <c r="T49" s="1710"/>
      <c r="U49" s="1710"/>
      <c r="V49" s="1709"/>
      <c r="W49" s="1710"/>
      <c r="X49" s="1710"/>
    </row>
    <row r="50" spans="1:24" s="797" customFormat="1" x14ac:dyDescent="0.25">
      <c r="A50" s="796"/>
      <c r="B50" s="796"/>
      <c r="C50" s="796"/>
      <c r="D50" s="796"/>
      <c r="E50" s="796"/>
      <c r="F50" s="796"/>
      <c r="G50" s="796"/>
      <c r="H50" s="796"/>
      <c r="I50" s="796"/>
      <c r="J50" s="796"/>
      <c r="K50" s="796"/>
      <c r="L50" s="796"/>
      <c r="M50" s="796"/>
      <c r="N50" s="796"/>
      <c r="O50" s="1709"/>
      <c r="P50" s="1770"/>
      <c r="Q50" s="1770"/>
      <c r="R50" s="1770"/>
      <c r="S50" s="1709"/>
      <c r="T50" s="1710"/>
      <c r="U50" s="1710"/>
      <c r="V50" s="1709"/>
      <c r="W50" s="1710"/>
      <c r="X50" s="1710"/>
    </row>
    <row r="51" spans="1:24" s="797" customFormat="1" x14ac:dyDescent="0.25">
      <c r="A51" s="796"/>
      <c r="B51" s="796"/>
      <c r="C51" s="796"/>
      <c r="D51" s="796"/>
      <c r="E51" s="796"/>
      <c r="F51" s="796"/>
      <c r="G51" s="796"/>
      <c r="H51" s="796"/>
      <c r="I51" s="796"/>
      <c r="J51" s="796"/>
      <c r="K51" s="796"/>
      <c r="L51" s="796"/>
      <c r="M51" s="796"/>
      <c r="N51" s="796"/>
      <c r="O51" s="1709"/>
      <c r="P51" s="1770"/>
      <c r="Q51" s="1770"/>
      <c r="R51" s="1770"/>
      <c r="S51" s="1709"/>
      <c r="T51" s="1710"/>
      <c r="U51" s="1710"/>
      <c r="V51" s="1709"/>
      <c r="W51" s="1710"/>
      <c r="X51" s="1710"/>
    </row>
    <row r="52" spans="1:24" s="797" customFormat="1" x14ac:dyDescent="0.25">
      <c r="A52" s="796"/>
      <c r="B52" s="796"/>
      <c r="C52" s="796"/>
      <c r="D52" s="796"/>
      <c r="E52" s="796"/>
      <c r="F52" s="796"/>
      <c r="G52" s="796"/>
      <c r="H52" s="796"/>
      <c r="I52" s="796"/>
      <c r="J52" s="796"/>
      <c r="K52" s="796"/>
      <c r="L52" s="796"/>
      <c r="M52" s="796"/>
      <c r="N52" s="840"/>
      <c r="O52" s="1709"/>
      <c r="P52" s="1770"/>
      <c r="Q52" s="1771"/>
      <c r="R52" s="1770"/>
      <c r="S52" s="1709"/>
      <c r="T52" s="1710"/>
      <c r="U52" s="1710"/>
      <c r="V52" s="1709"/>
      <c r="W52" s="1710"/>
      <c r="X52" s="1710"/>
    </row>
    <row r="53" spans="1:24" s="797" customFormat="1" x14ac:dyDescent="0.25">
      <c r="A53" s="796"/>
      <c r="B53" s="796"/>
      <c r="C53" s="796"/>
      <c r="D53" s="796"/>
      <c r="E53" s="796"/>
      <c r="F53" s="796"/>
      <c r="G53" s="796"/>
      <c r="H53" s="796"/>
      <c r="I53" s="796"/>
      <c r="J53" s="796"/>
      <c r="K53" s="796"/>
      <c r="L53" s="796"/>
      <c r="M53" s="796"/>
      <c r="N53" s="840"/>
      <c r="O53" s="1709"/>
      <c r="P53" s="1770"/>
      <c r="Q53" s="1771"/>
      <c r="R53" s="1770"/>
      <c r="S53" s="1709"/>
      <c r="T53" s="1710"/>
      <c r="U53" s="1710"/>
      <c r="V53" s="1709"/>
      <c r="W53" s="1710"/>
      <c r="X53" s="1710"/>
    </row>
    <row r="54" spans="1:24" s="797" customFormat="1" x14ac:dyDescent="0.25">
      <c r="A54" s="796"/>
      <c r="B54" s="796"/>
      <c r="C54" s="796"/>
      <c r="D54" s="796"/>
      <c r="E54" s="796"/>
      <c r="F54" s="796"/>
      <c r="G54" s="796"/>
      <c r="H54" s="796"/>
      <c r="I54" s="796"/>
      <c r="J54" s="796"/>
      <c r="K54" s="796"/>
      <c r="L54" s="796"/>
      <c r="M54" s="796"/>
      <c r="N54" s="840"/>
      <c r="O54" s="1709"/>
      <c r="P54" s="1776"/>
      <c r="Q54" s="1771"/>
      <c r="R54" s="1770"/>
      <c r="S54" s="1709"/>
      <c r="T54" s="1710"/>
      <c r="U54" s="1710"/>
      <c r="V54" s="1709"/>
      <c r="W54" s="1710"/>
      <c r="X54" s="1710"/>
    </row>
    <row r="55" spans="1:24" s="797" customFormat="1" x14ac:dyDescent="0.25">
      <c r="A55" s="796"/>
      <c r="B55" s="796"/>
      <c r="C55" s="796"/>
      <c r="D55" s="796"/>
      <c r="E55" s="796"/>
      <c r="F55" s="796"/>
      <c r="G55" s="796"/>
      <c r="H55" s="796"/>
      <c r="I55" s="796"/>
      <c r="J55" s="796"/>
      <c r="K55" s="796"/>
      <c r="L55" s="796"/>
      <c r="M55" s="796"/>
      <c r="N55" s="840"/>
      <c r="O55" s="1709"/>
      <c r="P55" s="1776"/>
      <c r="Q55" s="1771"/>
      <c r="R55" s="1770"/>
      <c r="S55" s="1709"/>
      <c r="T55" s="1710"/>
      <c r="U55" s="1710"/>
      <c r="V55" s="1709"/>
      <c r="W55" s="1710"/>
      <c r="X55" s="1710"/>
    </row>
    <row r="56" spans="1:24" s="797" customFormat="1" x14ac:dyDescent="0.25">
      <c r="A56" s="796"/>
      <c r="B56" s="796"/>
      <c r="C56" s="796"/>
      <c r="D56" s="796"/>
      <c r="E56" s="796"/>
      <c r="F56" s="796"/>
      <c r="G56" s="796"/>
      <c r="H56" s="796"/>
      <c r="I56" s="796"/>
      <c r="J56" s="796"/>
      <c r="K56" s="796"/>
      <c r="L56" s="796"/>
      <c r="M56" s="796"/>
      <c r="N56" s="840"/>
      <c r="O56" s="1709"/>
      <c r="P56" s="1776"/>
      <c r="Q56" s="1771"/>
      <c r="R56" s="1770"/>
      <c r="S56" s="1709"/>
      <c r="T56" s="1710"/>
      <c r="U56" s="1710"/>
      <c r="V56" s="1709"/>
      <c r="W56" s="1710"/>
      <c r="X56" s="1710"/>
    </row>
    <row r="57" spans="1:24" s="797" customFormat="1" x14ac:dyDescent="0.25">
      <c r="A57" s="796"/>
      <c r="B57" s="796"/>
      <c r="C57" s="796"/>
      <c r="D57" s="796"/>
      <c r="E57" s="796"/>
      <c r="F57" s="796"/>
      <c r="G57" s="796"/>
      <c r="H57" s="796"/>
      <c r="I57" s="796"/>
      <c r="J57" s="796"/>
      <c r="K57" s="796"/>
      <c r="L57" s="796"/>
      <c r="M57" s="796"/>
      <c r="N57" s="840"/>
      <c r="O57" s="1709"/>
      <c r="P57" s="1776"/>
      <c r="Q57" s="1771"/>
      <c r="R57" s="1770"/>
      <c r="S57" s="1709"/>
      <c r="T57" s="1710"/>
      <c r="U57" s="1710"/>
      <c r="V57" s="1709"/>
      <c r="W57" s="1710"/>
      <c r="X57" s="1710"/>
    </row>
    <row r="58" spans="1:24" s="797" customFormat="1" x14ac:dyDescent="0.25">
      <c r="A58" s="796"/>
      <c r="B58" s="796"/>
      <c r="C58" s="796"/>
      <c r="D58" s="796"/>
      <c r="E58" s="796"/>
      <c r="F58" s="796"/>
      <c r="G58" s="796"/>
      <c r="H58" s="796"/>
      <c r="I58" s="796"/>
      <c r="J58" s="796"/>
      <c r="K58" s="796"/>
      <c r="L58" s="796"/>
      <c r="M58" s="796"/>
      <c r="N58" s="840"/>
      <c r="O58" s="1709"/>
      <c r="P58" s="1776"/>
      <c r="Q58" s="1771"/>
      <c r="R58" s="1770"/>
      <c r="S58" s="1709"/>
      <c r="T58" s="1710"/>
      <c r="U58" s="1710"/>
      <c r="V58" s="1709"/>
      <c r="W58" s="1710"/>
      <c r="X58" s="1710"/>
    </row>
    <row r="59" spans="1:24" s="797" customFormat="1" x14ac:dyDescent="0.25">
      <c r="A59" s="796"/>
      <c r="B59" s="796"/>
      <c r="C59" s="796"/>
      <c r="D59" s="796"/>
      <c r="E59" s="796"/>
      <c r="F59" s="796"/>
      <c r="G59" s="796"/>
      <c r="H59" s="796"/>
      <c r="I59" s="796"/>
      <c r="J59" s="796"/>
      <c r="K59" s="796"/>
      <c r="L59" s="796"/>
      <c r="M59" s="796"/>
      <c r="N59" s="840"/>
      <c r="O59" s="1709"/>
      <c r="P59" s="1776"/>
      <c r="Q59" s="1771"/>
      <c r="R59" s="1770"/>
      <c r="S59" s="1709"/>
      <c r="T59" s="1710"/>
      <c r="U59" s="1710"/>
      <c r="V59" s="1709"/>
      <c r="W59" s="1710"/>
      <c r="X59" s="1710"/>
    </row>
    <row r="60" spans="1:24" s="797" customFormat="1" x14ac:dyDescent="0.25">
      <c r="A60" s="796"/>
      <c r="B60" s="796"/>
      <c r="C60" s="796"/>
      <c r="D60" s="796"/>
      <c r="E60" s="796"/>
      <c r="F60" s="796"/>
      <c r="G60" s="796"/>
      <c r="H60" s="796"/>
      <c r="I60" s="796"/>
      <c r="J60" s="796"/>
      <c r="K60" s="796"/>
      <c r="L60" s="796"/>
      <c r="M60" s="796"/>
      <c r="N60" s="840"/>
      <c r="O60" s="1709"/>
      <c r="P60" s="1776"/>
      <c r="Q60" s="1771"/>
      <c r="R60" s="1770"/>
      <c r="S60" s="1709"/>
      <c r="T60" s="1710"/>
      <c r="U60" s="1710"/>
      <c r="V60" s="1709"/>
      <c r="W60" s="1710"/>
      <c r="X60" s="1710"/>
    </row>
    <row r="61" spans="1:24" s="797" customFormat="1" x14ac:dyDescent="0.25">
      <c r="A61" s="796"/>
      <c r="B61" s="796"/>
      <c r="C61" s="796"/>
      <c r="D61" s="796"/>
      <c r="E61" s="796"/>
      <c r="F61" s="796"/>
      <c r="G61" s="796"/>
      <c r="H61" s="796"/>
      <c r="I61" s="796"/>
      <c r="J61" s="796"/>
      <c r="K61" s="796"/>
      <c r="L61" s="796"/>
      <c r="M61" s="796"/>
      <c r="N61" s="840"/>
      <c r="O61" s="1709"/>
      <c r="P61" s="1776"/>
      <c r="Q61" s="1771"/>
      <c r="R61" s="1770"/>
      <c r="S61" s="1709"/>
      <c r="T61" s="1710"/>
      <c r="U61" s="1710"/>
      <c r="V61" s="1709"/>
      <c r="W61" s="1710"/>
      <c r="X61" s="1710"/>
    </row>
    <row r="62" spans="1:24" s="797" customFormat="1" x14ac:dyDescent="0.25">
      <c r="A62" s="796"/>
      <c r="B62" s="796"/>
      <c r="C62" s="796"/>
      <c r="D62" s="796"/>
      <c r="E62" s="796"/>
      <c r="F62" s="796"/>
      <c r="G62" s="796"/>
      <c r="H62" s="796"/>
      <c r="I62" s="796"/>
      <c r="J62" s="796"/>
      <c r="K62" s="796"/>
      <c r="L62" s="796"/>
      <c r="M62" s="796"/>
      <c r="N62" s="840"/>
      <c r="O62" s="1709"/>
      <c r="P62" s="1776"/>
      <c r="Q62" s="1771"/>
      <c r="R62" s="1770"/>
      <c r="S62" s="1709"/>
      <c r="T62" s="1710"/>
      <c r="U62" s="1710"/>
      <c r="V62" s="1709"/>
      <c r="W62" s="1710"/>
      <c r="X62" s="1710"/>
    </row>
    <row r="63" spans="1:24" s="797" customFormat="1" x14ac:dyDescent="0.25">
      <c r="A63" s="796"/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840"/>
      <c r="O63" s="1709"/>
      <c r="P63" s="1776"/>
      <c r="Q63" s="1771"/>
      <c r="R63" s="1770"/>
      <c r="S63" s="1709"/>
      <c r="T63" s="1710"/>
      <c r="U63" s="1710"/>
      <c r="V63" s="1709"/>
      <c r="W63" s="1710"/>
      <c r="X63" s="1710"/>
    </row>
    <row r="64" spans="1:24" s="797" customFormat="1" x14ac:dyDescent="0.25">
      <c r="A64" s="796"/>
      <c r="B64" s="796"/>
      <c r="C64" s="796"/>
      <c r="D64" s="796"/>
      <c r="E64" s="796"/>
      <c r="F64" s="796"/>
      <c r="G64" s="796"/>
      <c r="H64" s="796"/>
      <c r="I64" s="796"/>
      <c r="J64" s="796"/>
      <c r="K64" s="796"/>
      <c r="L64" s="796"/>
      <c r="M64" s="796"/>
      <c r="N64" s="840"/>
      <c r="O64" s="1709"/>
      <c r="P64" s="1776"/>
      <c r="Q64" s="1771"/>
      <c r="R64" s="1770"/>
      <c r="S64" s="1709"/>
      <c r="T64" s="1710"/>
      <c r="U64" s="1710"/>
      <c r="V64" s="1709"/>
      <c r="W64" s="1710"/>
      <c r="X64" s="1710"/>
    </row>
    <row r="65" spans="1:24" s="797" customFormat="1" x14ac:dyDescent="0.25">
      <c r="A65" s="796"/>
      <c r="B65" s="796"/>
      <c r="C65" s="796"/>
      <c r="D65" s="796"/>
      <c r="E65" s="796"/>
      <c r="F65" s="796"/>
      <c r="G65" s="796"/>
      <c r="H65" s="796"/>
      <c r="I65" s="796"/>
      <c r="J65" s="796"/>
      <c r="K65" s="796"/>
      <c r="L65" s="796"/>
      <c r="M65" s="796"/>
      <c r="N65" s="840"/>
      <c r="O65" s="1709"/>
      <c r="P65" s="1776"/>
      <c r="Q65" s="1771"/>
      <c r="R65" s="1770"/>
      <c r="S65" s="1709"/>
      <c r="T65" s="1710"/>
      <c r="U65" s="1710"/>
      <c r="V65" s="1709"/>
      <c r="W65" s="1710"/>
      <c r="X65" s="1710"/>
    </row>
    <row r="66" spans="1:24" s="797" customFormat="1" x14ac:dyDescent="0.25">
      <c r="A66" s="796"/>
      <c r="B66" s="796"/>
      <c r="C66" s="796"/>
      <c r="D66" s="796"/>
      <c r="E66" s="796"/>
      <c r="F66" s="796"/>
      <c r="G66" s="796"/>
      <c r="H66" s="796"/>
      <c r="I66" s="796"/>
      <c r="J66" s="796"/>
      <c r="K66" s="796"/>
      <c r="L66" s="796"/>
      <c r="M66" s="796"/>
      <c r="N66" s="840"/>
      <c r="O66" s="1709"/>
      <c r="P66" s="1776"/>
      <c r="Q66" s="1771"/>
      <c r="R66" s="1770"/>
      <c r="S66" s="1709"/>
      <c r="T66" s="1710"/>
      <c r="U66" s="1710"/>
      <c r="V66" s="1709"/>
      <c r="W66" s="1710"/>
      <c r="X66" s="1710"/>
    </row>
    <row r="67" spans="1:24" s="797" customFormat="1" x14ac:dyDescent="0.25">
      <c r="A67" s="796"/>
      <c r="B67" s="796"/>
      <c r="C67" s="796"/>
      <c r="D67" s="796"/>
      <c r="E67" s="796"/>
      <c r="F67" s="796"/>
      <c r="G67" s="796"/>
      <c r="H67" s="796"/>
      <c r="I67" s="796"/>
      <c r="J67" s="796"/>
      <c r="K67" s="796"/>
      <c r="L67" s="796"/>
      <c r="M67" s="796"/>
      <c r="N67" s="840"/>
      <c r="O67" s="1709"/>
      <c r="P67" s="1776"/>
      <c r="Q67" s="1771"/>
      <c r="R67" s="1770"/>
      <c r="S67" s="1709"/>
      <c r="T67" s="1710"/>
      <c r="U67" s="1710"/>
      <c r="V67" s="1709"/>
      <c r="W67" s="1710"/>
      <c r="X67" s="1710"/>
    </row>
    <row r="68" spans="1:24" s="797" customFormat="1" x14ac:dyDescent="0.25">
      <c r="A68" s="796"/>
      <c r="B68" s="840"/>
      <c r="C68" s="840"/>
      <c r="D68" s="796"/>
      <c r="E68" s="796"/>
      <c r="F68" s="796"/>
      <c r="G68" s="796"/>
      <c r="H68" s="796"/>
      <c r="I68" s="796"/>
      <c r="J68" s="796"/>
      <c r="K68" s="796"/>
      <c r="L68" s="796"/>
      <c r="M68" s="796"/>
      <c r="N68" s="840"/>
      <c r="O68" s="1709"/>
      <c r="P68" s="1790"/>
      <c r="Q68" s="1771"/>
      <c r="R68" s="1770"/>
      <c r="S68" s="1709"/>
      <c r="T68" s="1710"/>
      <c r="U68" s="1710"/>
      <c r="V68" s="1709"/>
      <c r="W68" s="1710"/>
      <c r="X68" s="1710"/>
    </row>
    <row r="69" spans="1:24" s="797" customFormat="1" ht="15.75" x14ac:dyDescent="0.25">
      <c r="A69" s="796"/>
      <c r="B69" s="1053"/>
      <c r="C69" s="840"/>
      <c r="D69" s="796"/>
      <c r="E69" s="796"/>
      <c r="F69" s="796"/>
      <c r="G69" s="796"/>
      <c r="H69" s="796"/>
      <c r="I69" s="796"/>
      <c r="J69" s="796"/>
      <c r="K69" s="796"/>
      <c r="L69" s="796"/>
      <c r="M69" s="796"/>
      <c r="N69" s="840"/>
      <c r="O69" s="1709"/>
      <c r="P69" s="1790"/>
      <c r="Q69" s="1771"/>
      <c r="R69" s="1770"/>
      <c r="S69" s="1709"/>
      <c r="T69" s="1709"/>
      <c r="U69" s="1709"/>
      <c r="V69" s="1709"/>
      <c r="W69" s="1710"/>
      <c r="X69" s="1710"/>
    </row>
    <row r="70" spans="1:24" s="797" customFormat="1" ht="15.75" x14ac:dyDescent="0.25">
      <c r="A70" s="796"/>
      <c r="B70" s="1053"/>
      <c r="C70" s="840"/>
      <c r="D70" s="796"/>
      <c r="E70" s="796"/>
      <c r="F70" s="796"/>
      <c r="G70" s="796"/>
      <c r="H70" s="796"/>
      <c r="I70" s="796"/>
      <c r="J70" s="796"/>
      <c r="K70" s="796"/>
      <c r="L70" s="796"/>
      <c r="M70" s="796"/>
      <c r="N70" s="840"/>
      <c r="O70" s="1709"/>
      <c r="P70" s="1770"/>
      <c r="Q70" s="1770"/>
      <c r="R70" s="1770"/>
      <c r="S70" s="1709"/>
      <c r="T70" s="1709"/>
      <c r="U70" s="1709"/>
      <c r="V70" s="1709"/>
      <c r="W70" s="1710"/>
      <c r="X70" s="1710"/>
    </row>
    <row r="71" spans="1:24" s="797" customFormat="1" ht="15.75" x14ac:dyDescent="0.25">
      <c r="A71" s="796"/>
      <c r="B71" s="1053"/>
      <c r="C71" s="840"/>
      <c r="D71" s="796"/>
      <c r="E71" s="796"/>
      <c r="F71" s="796"/>
      <c r="G71" s="796"/>
      <c r="H71" s="796"/>
      <c r="I71" s="796"/>
      <c r="J71" s="796"/>
      <c r="K71" s="796"/>
      <c r="L71" s="796"/>
      <c r="M71" s="796"/>
      <c r="N71" s="840"/>
      <c r="O71" s="1709"/>
      <c r="P71" s="1770"/>
      <c r="Q71" s="1770"/>
      <c r="R71" s="1770"/>
      <c r="S71" s="1709"/>
      <c r="T71" s="1710" t="s">
        <v>950</v>
      </c>
      <c r="U71" s="1710" t="s">
        <v>4</v>
      </c>
      <c r="V71" s="1709"/>
      <c r="W71" s="1710"/>
      <c r="X71" s="1710"/>
    </row>
    <row r="72" spans="1:24" s="797" customFormat="1" ht="15.75" x14ac:dyDescent="0.25">
      <c r="A72" s="796"/>
      <c r="B72" s="1053"/>
      <c r="C72" s="840"/>
      <c r="D72" s="796"/>
      <c r="E72" s="796"/>
      <c r="F72" s="796"/>
      <c r="G72" s="796"/>
      <c r="H72" s="796"/>
      <c r="I72" s="796"/>
      <c r="J72" s="796"/>
      <c r="K72" s="796"/>
      <c r="L72" s="796"/>
      <c r="M72" s="796"/>
      <c r="N72" s="796"/>
      <c r="O72" s="1709"/>
      <c r="P72" s="1770"/>
      <c r="Q72" s="1770"/>
      <c r="R72" s="1770"/>
      <c r="S72" s="1709"/>
      <c r="T72" s="1710" t="s">
        <v>6</v>
      </c>
      <c r="U72" s="1710" t="s">
        <v>1023</v>
      </c>
      <c r="V72" s="1709"/>
      <c r="W72" s="1710"/>
      <c r="X72" s="1710"/>
    </row>
    <row r="73" spans="1:24" s="797" customFormat="1" ht="15.75" x14ac:dyDescent="0.25">
      <c r="A73" s="796"/>
      <c r="B73" s="1053"/>
      <c r="C73" s="840"/>
      <c r="D73" s="796"/>
      <c r="E73" s="796"/>
      <c r="F73" s="796"/>
      <c r="G73" s="796"/>
      <c r="H73" s="796"/>
      <c r="I73" s="796"/>
      <c r="J73" s="796"/>
      <c r="K73" s="796"/>
      <c r="L73" s="796"/>
      <c r="M73" s="796"/>
      <c r="N73" s="796"/>
      <c r="O73" s="1709"/>
      <c r="P73" s="1770" t="s">
        <v>1119</v>
      </c>
      <c r="Q73" s="1770"/>
      <c r="R73" s="1770"/>
      <c r="S73" s="1709"/>
      <c r="T73" s="1710" t="s">
        <v>1060</v>
      </c>
      <c r="U73" s="1710" t="s">
        <v>347</v>
      </c>
      <c r="V73" s="1709"/>
      <c r="W73" s="1710"/>
      <c r="X73" s="1710"/>
    </row>
    <row r="74" spans="1:24" s="797" customFormat="1" ht="15.75" x14ac:dyDescent="0.25">
      <c r="A74" s="796"/>
      <c r="B74" s="1053"/>
      <c r="C74" s="840"/>
      <c r="D74" s="796"/>
      <c r="E74" s="796"/>
      <c r="F74" s="796"/>
      <c r="G74" s="796"/>
      <c r="H74" s="796"/>
      <c r="I74" s="796"/>
      <c r="J74" s="796"/>
      <c r="K74" s="796"/>
      <c r="L74" s="796"/>
      <c r="M74" s="796"/>
      <c r="N74" s="796"/>
      <c r="O74" s="1709"/>
      <c r="P74" s="1770"/>
      <c r="Q74" s="1770"/>
      <c r="R74" s="1770"/>
      <c r="S74" s="1709"/>
      <c r="T74" s="1710"/>
      <c r="U74" s="1710"/>
      <c r="V74" s="1709"/>
      <c r="W74" s="1710"/>
      <c r="X74" s="1710"/>
    </row>
    <row r="75" spans="1:24" s="797" customFormat="1" ht="15.75" x14ac:dyDescent="0.25">
      <c r="A75" s="796"/>
      <c r="B75" s="1055"/>
      <c r="C75" s="840"/>
      <c r="D75" s="796"/>
      <c r="E75" s="796"/>
      <c r="F75" s="796"/>
      <c r="G75" s="796"/>
      <c r="H75" s="796"/>
      <c r="I75" s="796"/>
      <c r="J75" s="796"/>
      <c r="K75" s="796"/>
      <c r="L75" s="796"/>
      <c r="M75" s="796"/>
      <c r="N75" s="796"/>
      <c r="O75" s="1709"/>
      <c r="P75" s="1776" t="s">
        <v>1080</v>
      </c>
      <c r="Q75" s="1770" t="s">
        <v>1110</v>
      </c>
      <c r="R75" s="1776" t="s">
        <v>1068</v>
      </c>
      <c r="S75" s="1709"/>
      <c r="T75" s="1710" t="s">
        <v>357</v>
      </c>
      <c r="U75" s="1710" t="s">
        <v>1105</v>
      </c>
      <c r="V75" s="1709"/>
      <c r="W75" s="1710"/>
      <c r="X75" s="1710"/>
    </row>
    <row r="76" spans="1:24" s="797" customFormat="1" ht="15.75" x14ac:dyDescent="0.25">
      <c r="A76" s="796"/>
      <c r="B76" s="1053"/>
      <c r="C76" s="840"/>
      <c r="D76" s="796"/>
      <c r="E76" s="796"/>
      <c r="F76" s="796"/>
      <c r="G76" s="796"/>
      <c r="H76" s="796"/>
      <c r="I76" s="796"/>
      <c r="J76" s="796"/>
      <c r="K76" s="796"/>
      <c r="L76" s="796"/>
      <c r="M76" s="796"/>
      <c r="N76" s="796"/>
      <c r="O76" s="1709"/>
      <c r="P76" s="1770" t="s">
        <v>289</v>
      </c>
      <c r="Q76" s="1774">
        <v>260.58035000000001</v>
      </c>
      <c r="R76" s="1782">
        <v>0.14617679064507333</v>
      </c>
      <c r="S76" s="1709"/>
      <c r="T76" s="1716" t="s">
        <v>301</v>
      </c>
      <c r="U76" s="1717">
        <v>261.26567700000004</v>
      </c>
      <c r="V76" s="1709"/>
      <c r="W76" s="1710"/>
      <c r="X76" s="1710"/>
    </row>
    <row r="77" spans="1:24" s="797" customFormat="1" x14ac:dyDescent="0.25">
      <c r="A77" s="796"/>
      <c r="B77" s="840"/>
      <c r="C77" s="840"/>
      <c r="D77" s="796"/>
      <c r="E77" s="796"/>
      <c r="F77" s="796"/>
      <c r="G77" s="796"/>
      <c r="H77" s="796"/>
      <c r="I77" s="796"/>
      <c r="J77" s="796"/>
      <c r="K77" s="796"/>
      <c r="L77" s="796"/>
      <c r="M77" s="796"/>
      <c r="N77" s="796"/>
      <c r="O77" s="1709"/>
      <c r="P77" s="1770" t="s">
        <v>291</v>
      </c>
      <c r="Q77" s="1774">
        <v>174.29873999999998</v>
      </c>
      <c r="R77" s="1782">
        <v>9.7775716498500614E-2</v>
      </c>
      <c r="S77" s="1709"/>
      <c r="T77" s="1716" t="s">
        <v>289</v>
      </c>
      <c r="U77" s="1717">
        <v>260.58035000000001</v>
      </c>
      <c r="V77" s="1709"/>
      <c r="W77" s="1710"/>
      <c r="X77" s="1710"/>
    </row>
    <row r="78" spans="1:24" s="797" customFormat="1" x14ac:dyDescent="0.25">
      <c r="A78" s="796"/>
      <c r="B78" s="840"/>
      <c r="C78" s="840"/>
      <c r="D78" s="796"/>
      <c r="E78" s="796"/>
      <c r="F78" s="796"/>
      <c r="G78" s="796"/>
      <c r="H78" s="796"/>
      <c r="I78" s="796"/>
      <c r="J78" s="796"/>
      <c r="K78" s="796"/>
      <c r="L78" s="796"/>
      <c r="M78" s="796"/>
      <c r="N78" s="796"/>
      <c r="O78" s="1709"/>
      <c r="P78" s="1770" t="s">
        <v>303</v>
      </c>
      <c r="Q78" s="1774">
        <v>172.42114900000001</v>
      </c>
      <c r="R78" s="1782">
        <v>9.6722451252199151E-2</v>
      </c>
      <c r="S78" s="1709"/>
      <c r="T78" s="1716" t="s">
        <v>291</v>
      </c>
      <c r="U78" s="1717">
        <v>174.29873999999998</v>
      </c>
      <c r="V78" s="1709"/>
      <c r="W78" s="1710"/>
      <c r="X78" s="1710"/>
    </row>
    <row r="79" spans="1:24" s="797" customFormat="1" x14ac:dyDescent="0.25">
      <c r="A79" s="796"/>
      <c r="B79" s="840"/>
      <c r="C79" s="840"/>
      <c r="D79" s="796"/>
      <c r="E79" s="796"/>
      <c r="F79" s="796"/>
      <c r="G79" s="796"/>
      <c r="H79" s="796"/>
      <c r="I79" s="796"/>
      <c r="J79" s="796"/>
      <c r="K79" s="796"/>
      <c r="L79" s="796"/>
      <c r="M79" s="796"/>
      <c r="N79" s="796"/>
      <c r="O79" s="1709"/>
      <c r="P79" s="1770" t="s">
        <v>197</v>
      </c>
      <c r="Q79" s="1774">
        <v>114.8413</v>
      </c>
      <c r="R79" s="1782">
        <v>6.4422097320492727E-2</v>
      </c>
      <c r="S79" s="1709"/>
      <c r="T79" s="1716" t="s">
        <v>303</v>
      </c>
      <c r="U79" s="1717">
        <v>172.42114900000001</v>
      </c>
      <c r="V79" s="1709"/>
      <c r="W79" s="1710"/>
      <c r="X79" s="1710"/>
    </row>
    <row r="80" spans="1:24" s="797" customFormat="1" x14ac:dyDescent="0.25">
      <c r="A80" s="796"/>
      <c r="B80" s="840"/>
      <c r="C80" s="840"/>
      <c r="D80" s="796"/>
      <c r="E80" s="796"/>
      <c r="F80" s="796"/>
      <c r="G80" s="796"/>
      <c r="H80" s="796"/>
      <c r="I80" s="796"/>
      <c r="J80" s="796"/>
      <c r="K80" s="796"/>
      <c r="L80" s="796"/>
      <c r="M80" s="796"/>
      <c r="N80" s="796"/>
      <c r="O80" s="1709"/>
      <c r="P80" s="1770" t="s">
        <v>257</v>
      </c>
      <c r="Q80" s="1774">
        <v>100.41969800000001</v>
      </c>
      <c r="R80" s="1782">
        <v>5.633206483599968E-2</v>
      </c>
      <c r="S80" s="1709"/>
      <c r="T80" s="1716" t="s">
        <v>197</v>
      </c>
      <c r="U80" s="1717">
        <v>114.8413</v>
      </c>
      <c r="V80" s="1709"/>
      <c r="W80" s="1710"/>
      <c r="X80" s="1710"/>
    </row>
    <row r="81" spans="1:27" s="797" customFormat="1" x14ac:dyDescent="0.25">
      <c r="A81" s="796"/>
      <c r="B81" s="840"/>
      <c r="C81" s="840"/>
      <c r="D81" s="796"/>
      <c r="E81" s="796"/>
      <c r="F81" s="796"/>
      <c r="G81" s="796"/>
      <c r="H81" s="796"/>
      <c r="I81" s="796"/>
      <c r="J81" s="796"/>
      <c r="K81" s="796"/>
      <c r="L81" s="796"/>
      <c r="M81" s="796"/>
      <c r="N81" s="796"/>
      <c r="O81" s="1709"/>
      <c r="P81" s="1770" t="s">
        <v>309</v>
      </c>
      <c r="Q81" s="1774">
        <v>73.402948000000009</v>
      </c>
      <c r="R81" s="1782">
        <v>4.1176578980445779E-2</v>
      </c>
      <c r="S81" s="1709"/>
      <c r="T81" s="1716" t="s">
        <v>257</v>
      </c>
      <c r="U81" s="1717">
        <v>100.41969800000001</v>
      </c>
      <c r="V81" s="1709"/>
      <c r="W81" s="1710"/>
      <c r="X81" s="1710"/>
    </row>
    <row r="82" spans="1:27" s="797" customFormat="1" x14ac:dyDescent="0.25">
      <c r="A82" s="796"/>
      <c r="B82" s="796"/>
      <c r="C82" s="796"/>
      <c r="D82" s="796"/>
      <c r="E82" s="796"/>
      <c r="F82" s="796"/>
      <c r="G82" s="796"/>
      <c r="H82" s="796"/>
      <c r="I82" s="796"/>
      <c r="J82" s="796"/>
      <c r="K82" s="796"/>
      <c r="L82" s="796"/>
      <c r="M82" s="796"/>
      <c r="N82" s="796"/>
      <c r="O82" s="1709"/>
      <c r="P82" s="1770" t="s">
        <v>1069</v>
      </c>
      <c r="Q82" s="1781">
        <v>886.67414527163589</v>
      </c>
      <c r="R82" s="1782">
        <v>0.49739430046728866</v>
      </c>
      <c r="S82" s="1709"/>
      <c r="T82" s="1716" t="s">
        <v>309</v>
      </c>
      <c r="U82" s="1717">
        <v>73.402948000000009</v>
      </c>
      <c r="V82" s="1709"/>
      <c r="W82" s="1710"/>
      <c r="X82" s="1710"/>
    </row>
    <row r="83" spans="1:27" s="797" customFormat="1" x14ac:dyDescent="0.25">
      <c r="A83" s="796"/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N83" s="796"/>
      <c r="O83" s="1709"/>
      <c r="P83" s="1770" t="s">
        <v>1053</v>
      </c>
      <c r="Q83" s="1781">
        <v>1782.6383302716361</v>
      </c>
      <c r="R83" s="1782">
        <v>1</v>
      </c>
      <c r="S83" s="1709"/>
      <c r="T83" s="1716" t="s">
        <v>173</v>
      </c>
      <c r="U83" s="1717">
        <v>1157.2298620000001</v>
      </c>
      <c r="V83" s="1709"/>
      <c r="W83" s="1710"/>
      <c r="X83" s="1710"/>
      <c r="Z83"/>
      <c r="AA83"/>
    </row>
    <row r="84" spans="1:27" s="797" customFormat="1" x14ac:dyDescent="0.25">
      <c r="A84" s="796"/>
      <c r="B84" s="796"/>
      <c r="C84" s="796"/>
      <c r="D84" s="796"/>
      <c r="E84" s="796"/>
      <c r="F84" s="796"/>
      <c r="G84" s="796"/>
      <c r="H84" s="796"/>
      <c r="I84" s="796"/>
      <c r="J84" s="796"/>
      <c r="K84" s="796"/>
      <c r="L84" s="796"/>
      <c r="M84" s="796"/>
      <c r="N84" s="796"/>
      <c r="O84" s="1709"/>
      <c r="P84" s="1770"/>
      <c r="Q84" s="1770"/>
      <c r="R84" s="1770"/>
      <c r="S84" s="1709"/>
      <c r="T84" s="1710"/>
      <c r="U84" s="1710"/>
      <c r="V84" s="1709"/>
      <c r="W84" s="1710"/>
      <c r="X84" s="1710"/>
      <c r="Z84"/>
      <c r="AA84"/>
    </row>
    <row r="85" spans="1:27" s="797" customFormat="1" x14ac:dyDescent="0.25">
      <c r="A85" s="796"/>
      <c r="B85" s="796"/>
      <c r="C85" s="796"/>
      <c r="D85" s="796"/>
      <c r="E85" s="796"/>
      <c r="F85" s="796"/>
      <c r="G85" s="796"/>
      <c r="H85" s="796"/>
      <c r="I85" s="796"/>
      <c r="J85" s="796"/>
      <c r="K85" s="796"/>
      <c r="L85" s="796"/>
      <c r="M85" s="796"/>
      <c r="N85" s="796"/>
      <c r="O85" s="1709"/>
      <c r="P85" s="1770"/>
      <c r="Q85" s="1770"/>
      <c r="R85" s="1770"/>
      <c r="S85" s="1709"/>
      <c r="T85" s="1709"/>
      <c r="U85" s="1709"/>
      <c r="V85" s="1709"/>
      <c r="W85" s="1710"/>
      <c r="X85" s="1710"/>
      <c r="Z85"/>
      <c r="AA85"/>
    </row>
    <row r="86" spans="1:27" s="797" customFormat="1" x14ac:dyDescent="0.25">
      <c r="A86" s="796"/>
      <c r="B86" s="796"/>
      <c r="C86" s="796"/>
      <c r="D86" s="796"/>
      <c r="E86" s="796"/>
      <c r="F86" s="796"/>
      <c r="G86" s="796"/>
      <c r="H86" s="796"/>
      <c r="I86" s="796"/>
      <c r="J86" s="796"/>
      <c r="K86" s="796"/>
      <c r="L86" s="796"/>
      <c r="M86" s="796"/>
      <c r="N86" s="796"/>
      <c r="O86" s="1709"/>
      <c r="P86" s="1770"/>
      <c r="Q86" s="1770"/>
      <c r="R86" s="1770"/>
      <c r="S86" s="1709"/>
      <c r="T86" s="1709"/>
      <c r="U86" s="1709"/>
      <c r="V86" s="1709"/>
      <c r="W86" s="1709"/>
      <c r="X86" s="1709"/>
      <c r="Z86"/>
      <c r="AA86"/>
    </row>
    <row r="87" spans="1:27" s="797" customFormat="1" x14ac:dyDescent="0.25">
      <c r="A87" s="796"/>
      <c r="B87" s="796"/>
      <c r="C87" s="796"/>
      <c r="D87" s="796"/>
      <c r="E87" s="796"/>
      <c r="F87" s="796"/>
      <c r="G87" s="796"/>
      <c r="H87" s="796"/>
      <c r="I87" s="796"/>
      <c r="J87" s="796"/>
      <c r="K87" s="796"/>
      <c r="L87" s="796"/>
      <c r="M87" s="796"/>
      <c r="N87" s="796"/>
      <c r="O87" s="1709"/>
      <c r="P87" s="1770"/>
      <c r="Q87" s="1770"/>
      <c r="R87" s="1770"/>
      <c r="S87" s="1709"/>
      <c r="T87" s="1709"/>
      <c r="U87" s="1709"/>
      <c r="V87" s="1709"/>
      <c r="W87" s="1709"/>
      <c r="X87" s="1709"/>
      <c r="Z87"/>
      <c r="AA87"/>
    </row>
    <row r="88" spans="1:27" s="797" customFormat="1" x14ac:dyDescent="0.25">
      <c r="A88" s="796"/>
      <c r="B88" s="796"/>
      <c r="C88" s="796"/>
      <c r="D88" s="796"/>
      <c r="E88" s="796"/>
      <c r="F88" s="796"/>
      <c r="G88" s="796"/>
      <c r="H88" s="796"/>
      <c r="I88" s="796"/>
      <c r="J88" s="796"/>
      <c r="K88" s="796"/>
      <c r="L88" s="796"/>
      <c r="M88" s="796"/>
      <c r="N88" s="840"/>
      <c r="O88" s="1719"/>
      <c r="P88" s="1776"/>
      <c r="Q88" s="1775"/>
      <c r="R88" s="1770"/>
      <c r="S88" s="1709"/>
      <c r="T88" s="1709"/>
      <c r="U88" s="1709"/>
      <c r="V88" s="1709"/>
      <c r="W88" s="1709"/>
      <c r="X88" s="1709"/>
      <c r="Z88"/>
      <c r="AA88"/>
    </row>
    <row r="89" spans="1:27" s="797" customFormat="1" x14ac:dyDescent="0.25">
      <c r="A89" s="796"/>
      <c r="B89" s="796"/>
      <c r="C89" s="796"/>
      <c r="D89" s="796"/>
      <c r="E89" s="796"/>
      <c r="F89" s="796"/>
      <c r="G89" s="796"/>
      <c r="H89" s="796"/>
      <c r="I89" s="796"/>
      <c r="J89" s="796"/>
      <c r="K89" s="796"/>
      <c r="L89" s="796"/>
      <c r="M89" s="796"/>
      <c r="N89" s="840"/>
      <c r="O89" s="1719"/>
      <c r="P89" s="1776"/>
      <c r="Q89" s="1770"/>
      <c r="R89" s="1770"/>
      <c r="S89" s="1709"/>
      <c r="T89" s="1709"/>
      <c r="U89" s="1709"/>
      <c r="V89" s="1709"/>
      <c r="W89" s="1709"/>
      <c r="X89" s="1709"/>
      <c r="Z89"/>
      <c r="AA89"/>
    </row>
    <row r="90" spans="1:27" s="797" customFormat="1" x14ac:dyDescent="0.25">
      <c r="A90" s="796"/>
      <c r="B90" s="796"/>
      <c r="C90" s="796"/>
      <c r="D90" s="796"/>
      <c r="E90" s="796"/>
      <c r="F90" s="796"/>
      <c r="G90" s="796"/>
      <c r="H90" s="796"/>
      <c r="I90" s="796"/>
      <c r="J90" s="796"/>
      <c r="K90" s="796"/>
      <c r="L90" s="796"/>
      <c r="M90" s="796"/>
      <c r="N90" s="840"/>
      <c r="O90" s="1719"/>
      <c r="P90" s="1772"/>
      <c r="Q90" s="1775"/>
      <c r="R90" s="1770"/>
      <c r="S90" s="1709"/>
      <c r="T90" s="1709"/>
      <c r="U90" s="1709"/>
      <c r="V90" s="1709"/>
      <c r="W90" s="1709"/>
      <c r="X90" s="1709"/>
      <c r="Z90"/>
      <c r="AA90"/>
    </row>
    <row r="91" spans="1:27" s="797" customFormat="1" x14ac:dyDescent="0.25">
      <c r="A91" s="796"/>
      <c r="B91" s="796"/>
      <c r="C91" s="796"/>
      <c r="D91" s="796"/>
      <c r="E91" s="796"/>
      <c r="F91" s="796"/>
      <c r="G91" s="796"/>
      <c r="H91" s="796"/>
      <c r="I91" s="796"/>
      <c r="J91" s="796"/>
      <c r="K91" s="796"/>
      <c r="L91" s="796"/>
      <c r="M91" s="796"/>
      <c r="N91" s="840"/>
      <c r="O91" s="1719"/>
      <c r="P91" s="1770"/>
      <c r="Q91" s="1775"/>
      <c r="R91" s="1770"/>
      <c r="S91" s="1709"/>
      <c r="T91" s="1709"/>
      <c r="U91" s="1709"/>
      <c r="V91" s="1709"/>
      <c r="W91" s="1709"/>
      <c r="X91" s="1709"/>
      <c r="Z91"/>
      <c r="AA91"/>
    </row>
    <row r="92" spans="1:27" s="797" customFormat="1" x14ac:dyDescent="0.25">
      <c r="A92" s="796"/>
      <c r="B92" s="796"/>
      <c r="C92" s="796"/>
      <c r="D92" s="796"/>
      <c r="E92" s="796"/>
      <c r="F92" s="796"/>
      <c r="G92" s="796"/>
      <c r="H92" s="796"/>
      <c r="I92" s="796"/>
      <c r="J92" s="796"/>
      <c r="K92" s="796"/>
      <c r="L92" s="796"/>
      <c r="M92" s="796"/>
      <c r="N92" s="840"/>
      <c r="O92" s="1719"/>
      <c r="P92" s="1770"/>
      <c r="Q92" s="1775"/>
      <c r="R92" s="1770"/>
      <c r="S92" s="1709"/>
      <c r="T92" s="1709"/>
      <c r="U92" s="1709"/>
      <c r="V92" s="1709"/>
      <c r="W92" s="1709"/>
      <c r="X92" s="1709"/>
      <c r="Z92"/>
      <c r="AA92"/>
    </row>
    <row r="93" spans="1:27" s="797" customFormat="1" x14ac:dyDescent="0.25">
      <c r="A93" s="796"/>
      <c r="B93" s="796"/>
      <c r="C93" s="796"/>
      <c r="D93" s="796"/>
      <c r="E93" s="796"/>
      <c r="F93" s="796"/>
      <c r="G93" s="796"/>
      <c r="H93" s="796"/>
      <c r="I93" s="796"/>
      <c r="J93" s="796"/>
      <c r="K93" s="796"/>
      <c r="L93" s="796"/>
      <c r="M93" s="796"/>
      <c r="N93" s="840"/>
      <c r="O93" s="1719"/>
      <c r="P93" s="1770"/>
      <c r="Q93" s="1775"/>
      <c r="R93" s="1770"/>
      <c r="S93" s="1709"/>
      <c r="T93" s="1709"/>
      <c r="U93" s="1709"/>
      <c r="V93" s="1709"/>
      <c r="W93" s="1709"/>
      <c r="X93" s="1709"/>
      <c r="Z93"/>
      <c r="AA93"/>
    </row>
    <row r="94" spans="1:27" s="797" customFormat="1" x14ac:dyDescent="0.25">
      <c r="A94" s="796"/>
      <c r="B94" s="796"/>
      <c r="C94" s="796"/>
      <c r="D94" s="796"/>
      <c r="E94" s="796"/>
      <c r="F94" s="796"/>
      <c r="G94" s="796"/>
      <c r="H94" s="796"/>
      <c r="I94" s="796"/>
      <c r="J94" s="796"/>
      <c r="K94" s="796"/>
      <c r="L94" s="796"/>
      <c r="M94" s="796"/>
      <c r="N94" s="840"/>
      <c r="O94" s="1719"/>
      <c r="P94" s="1770"/>
      <c r="Q94" s="1775"/>
      <c r="R94" s="1770"/>
      <c r="S94" s="1709"/>
      <c r="T94" s="1709"/>
      <c r="U94" s="1709"/>
      <c r="V94" s="1709"/>
      <c r="W94" s="1709"/>
      <c r="X94" s="1709"/>
      <c r="Z94"/>
      <c r="AA94"/>
    </row>
    <row r="95" spans="1:27" s="797" customFormat="1" x14ac:dyDescent="0.25">
      <c r="A95" s="796"/>
      <c r="B95" s="796"/>
      <c r="C95" s="796"/>
      <c r="D95" s="796"/>
      <c r="E95" s="796"/>
      <c r="F95" s="796"/>
      <c r="G95" s="796"/>
      <c r="H95" s="796"/>
      <c r="I95" s="796"/>
      <c r="J95" s="796"/>
      <c r="K95" s="796"/>
      <c r="L95" s="796"/>
      <c r="M95" s="796"/>
      <c r="N95" s="840"/>
      <c r="O95" s="1719"/>
      <c r="P95" s="1770"/>
      <c r="Q95" s="1775"/>
      <c r="R95" s="1770"/>
      <c r="S95" s="1709"/>
      <c r="T95" s="1709"/>
      <c r="U95" s="1709"/>
      <c r="V95" s="1709"/>
      <c r="W95" s="1709"/>
      <c r="X95" s="1709"/>
      <c r="Z95"/>
      <c r="AA95"/>
    </row>
    <row r="96" spans="1:27" s="797" customFormat="1" x14ac:dyDescent="0.25">
      <c r="A96" s="796"/>
      <c r="B96" s="796"/>
      <c r="C96" s="796"/>
      <c r="D96" s="796"/>
      <c r="E96" s="796"/>
      <c r="F96" s="796"/>
      <c r="G96" s="796"/>
      <c r="H96" s="796"/>
      <c r="I96" s="796"/>
      <c r="J96" s="796"/>
      <c r="K96" s="796"/>
      <c r="L96" s="796"/>
      <c r="M96" s="796"/>
      <c r="N96" s="840"/>
      <c r="O96" s="1719"/>
      <c r="P96" s="1770"/>
      <c r="Q96" s="1775"/>
      <c r="R96" s="1770"/>
      <c r="S96" s="1709"/>
      <c r="T96" s="1709"/>
      <c r="U96" s="1709"/>
      <c r="V96" s="1709"/>
      <c r="W96" s="1709"/>
      <c r="X96" s="1709"/>
      <c r="Z96"/>
      <c r="AA96"/>
    </row>
    <row r="97" spans="1:27" s="797" customFormat="1" x14ac:dyDescent="0.25">
      <c r="A97" s="796"/>
      <c r="B97" s="796"/>
      <c r="C97" s="796"/>
      <c r="D97" s="796"/>
      <c r="E97" s="796"/>
      <c r="F97" s="796"/>
      <c r="G97" s="796"/>
      <c r="H97" s="796"/>
      <c r="I97" s="796"/>
      <c r="J97" s="796"/>
      <c r="K97" s="796"/>
      <c r="L97" s="796"/>
      <c r="M97" s="796"/>
      <c r="N97" s="840"/>
      <c r="O97" s="1719"/>
      <c r="P97" s="1770"/>
      <c r="Q97" s="1775"/>
      <c r="R97" s="1770"/>
      <c r="S97" s="1709"/>
      <c r="T97" s="1709"/>
      <c r="U97" s="1709"/>
      <c r="V97" s="1709"/>
      <c r="W97" s="1709"/>
      <c r="X97" s="1709"/>
      <c r="Z97"/>
      <c r="AA97"/>
    </row>
    <row r="98" spans="1:27" s="797" customFormat="1" x14ac:dyDescent="0.25">
      <c r="A98" s="796"/>
      <c r="B98" s="796"/>
      <c r="C98" s="796"/>
      <c r="D98" s="796"/>
      <c r="E98" s="796"/>
      <c r="F98" s="796"/>
      <c r="G98" s="796"/>
      <c r="H98" s="796"/>
      <c r="I98" s="796"/>
      <c r="J98" s="796"/>
      <c r="K98" s="796"/>
      <c r="L98" s="796"/>
      <c r="M98" s="796"/>
      <c r="N98" s="840"/>
      <c r="O98" s="1719"/>
      <c r="P98" s="1710"/>
      <c r="Q98" s="1710"/>
      <c r="R98" s="1770"/>
      <c r="S98" s="1709"/>
      <c r="T98" s="1709"/>
      <c r="U98" s="1709"/>
      <c r="V98" s="1709"/>
      <c r="W98" s="1709"/>
      <c r="X98" s="1709"/>
      <c r="Z98"/>
      <c r="AA98"/>
    </row>
    <row r="99" spans="1:27" s="797" customFormat="1" ht="15.75" x14ac:dyDescent="0.25">
      <c r="A99" s="1056"/>
      <c r="B99" s="844"/>
      <c r="C99" s="844"/>
      <c r="D99" s="844"/>
      <c r="E99" s="844"/>
      <c r="F99" s="844"/>
      <c r="G99" s="844"/>
      <c r="H99" s="844"/>
      <c r="I99" s="796"/>
      <c r="J99" s="796"/>
      <c r="K99" s="796"/>
      <c r="L99" s="796"/>
      <c r="M99" s="796"/>
      <c r="N99" s="796"/>
      <c r="O99" s="1709"/>
      <c r="P99" s="1709"/>
      <c r="Q99" s="1709"/>
      <c r="R99" s="1709"/>
      <c r="S99" s="1709"/>
      <c r="T99" s="1709"/>
      <c r="U99" s="1709"/>
      <c r="V99" s="1709"/>
      <c r="W99" s="1709"/>
      <c r="X99" s="1709"/>
      <c r="Z99"/>
      <c r="AA99"/>
    </row>
    <row r="100" spans="1:27" s="797" customFormat="1" ht="15.75" x14ac:dyDescent="0.25">
      <c r="A100" s="1056" t="s">
        <v>1120</v>
      </c>
      <c r="B100" s="844"/>
      <c r="C100" s="844"/>
      <c r="D100" s="844"/>
      <c r="E100" s="844"/>
      <c r="F100" s="844"/>
      <c r="G100" s="796"/>
      <c r="H100" s="796"/>
      <c r="I100" s="796"/>
      <c r="J100" s="796"/>
      <c r="K100" s="796"/>
      <c r="L100" s="796"/>
      <c r="M100" s="796"/>
      <c r="N100" s="796"/>
      <c r="O100" s="1709"/>
      <c r="P100" s="1709"/>
      <c r="Q100" s="1709"/>
      <c r="R100" s="1709"/>
      <c r="S100" s="1709"/>
      <c r="T100" s="1709"/>
      <c r="U100" s="1709"/>
      <c r="V100" s="1709"/>
      <c r="W100" s="1709"/>
      <c r="X100" s="1709"/>
      <c r="Z100"/>
      <c r="AA100"/>
    </row>
    <row r="101" spans="1:27" s="797" customFormat="1" x14ac:dyDescent="0.25">
      <c r="A101" s="796"/>
      <c r="B101" s="796"/>
      <c r="C101" s="796"/>
      <c r="D101" s="796"/>
      <c r="E101" s="796"/>
      <c r="F101" s="796"/>
      <c r="G101" s="796"/>
      <c r="H101" s="796"/>
      <c r="I101" s="796"/>
      <c r="J101" s="796"/>
      <c r="K101" s="796"/>
      <c r="L101" s="796"/>
      <c r="M101" s="796"/>
      <c r="N101" s="796"/>
      <c r="O101" s="1709"/>
      <c r="P101" s="1709"/>
      <c r="Q101" s="1709"/>
      <c r="R101" s="1709"/>
      <c r="S101" s="1709"/>
      <c r="T101" s="1709"/>
      <c r="U101" s="1709"/>
      <c r="V101" s="1709"/>
      <c r="W101" s="1709"/>
      <c r="X101" s="1709"/>
      <c r="Z101"/>
      <c r="AA101"/>
    </row>
    <row r="102" spans="1:27" s="797" customFormat="1" x14ac:dyDescent="0.25">
      <c r="A102" s="796"/>
      <c r="B102" s="796"/>
      <c r="C102" s="796"/>
      <c r="D102" s="796"/>
      <c r="E102" s="796"/>
      <c r="F102" s="796"/>
      <c r="G102" s="796"/>
      <c r="H102" s="796"/>
      <c r="I102" s="796"/>
      <c r="J102" s="796"/>
      <c r="K102" s="796"/>
      <c r="L102" s="796"/>
      <c r="M102" s="796"/>
      <c r="N102" s="796"/>
      <c r="O102" s="1709"/>
      <c r="P102" s="1709"/>
      <c r="Q102" s="1709"/>
      <c r="R102" s="1709"/>
      <c r="S102" s="1709"/>
      <c r="T102" s="1709"/>
      <c r="U102" s="1709"/>
      <c r="V102" s="1709"/>
      <c r="W102" s="1709"/>
      <c r="X102" s="1709"/>
      <c r="Z102"/>
      <c r="AA102"/>
    </row>
    <row r="103" spans="1:27" s="797" customFormat="1" ht="15.75" x14ac:dyDescent="0.25">
      <c r="A103" s="2127" t="s">
        <v>1082</v>
      </c>
      <c r="B103" s="2128"/>
      <c r="C103" s="2131" t="s">
        <v>1056</v>
      </c>
      <c r="D103" s="2132"/>
      <c r="E103" s="2132"/>
      <c r="F103" s="2133"/>
      <c r="G103" s="2131" t="s">
        <v>1058</v>
      </c>
      <c r="H103" s="2132"/>
      <c r="I103" s="2133"/>
      <c r="J103" s="2131" t="s">
        <v>789</v>
      </c>
      <c r="K103" s="2132"/>
      <c r="L103" s="2132"/>
      <c r="M103" s="2134"/>
      <c r="N103" s="1795" t="s">
        <v>964</v>
      </c>
      <c r="O103" s="1792"/>
      <c r="P103" s="1710"/>
      <c r="Q103" s="1710"/>
      <c r="R103" s="1770"/>
      <c r="S103" s="1709"/>
      <c r="T103" s="1709"/>
      <c r="U103" s="1709"/>
      <c r="V103" s="1709"/>
      <c r="W103" s="1709"/>
      <c r="X103" s="1709"/>
      <c r="Z103"/>
      <c r="AA103"/>
    </row>
    <row r="104" spans="1:27" s="797" customFormat="1" ht="15.75" x14ac:dyDescent="0.25">
      <c r="A104" s="2129"/>
      <c r="B104" s="2130"/>
      <c r="C104" s="1057" t="s">
        <v>1046</v>
      </c>
      <c r="D104" s="1058" t="s">
        <v>1047</v>
      </c>
      <c r="E104" s="1058" t="s">
        <v>348</v>
      </c>
      <c r="F104" s="1058" t="s">
        <v>1048</v>
      </c>
      <c r="G104" s="1058" t="s">
        <v>1046</v>
      </c>
      <c r="H104" s="1058" t="s">
        <v>1047</v>
      </c>
      <c r="I104" s="1058" t="s">
        <v>1048</v>
      </c>
      <c r="J104" s="1058" t="s">
        <v>1046</v>
      </c>
      <c r="K104" s="1058" t="s">
        <v>1047</v>
      </c>
      <c r="L104" s="1058" t="s">
        <v>348</v>
      </c>
      <c r="M104" s="1059" t="s">
        <v>1048</v>
      </c>
      <c r="N104" s="1796" t="s">
        <v>1063</v>
      </c>
      <c r="O104" s="1792"/>
      <c r="P104" s="1710" t="s">
        <v>950</v>
      </c>
      <c r="Q104" s="1710" t="s">
        <v>334</v>
      </c>
      <c r="R104" s="1710"/>
      <c r="S104" s="1710"/>
      <c r="T104" s="1710"/>
      <c r="U104" s="1710"/>
      <c r="V104" s="1710"/>
      <c r="W104" s="1710"/>
      <c r="X104" s="1710"/>
      <c r="Y104"/>
      <c r="Z104"/>
      <c r="AA104"/>
    </row>
    <row r="105" spans="1:27" s="797" customFormat="1" ht="15.75" x14ac:dyDescent="0.25">
      <c r="A105" s="1060" t="s">
        <v>1083</v>
      </c>
      <c r="B105" s="1061"/>
      <c r="C105" s="1062">
        <v>29881.242970860982</v>
      </c>
      <c r="D105" s="1062">
        <v>19714.482207950008</v>
      </c>
      <c r="E105" s="1062">
        <v>745.40054000000009</v>
      </c>
      <c r="F105" s="1062">
        <v>1501.2117678166665</v>
      </c>
      <c r="G105" s="1062">
        <v>108.09039607177124</v>
      </c>
      <c r="H105" s="1062">
        <v>410.74030400000021</v>
      </c>
      <c r="I105" s="1062">
        <v>1.2263999999999999</v>
      </c>
      <c r="J105" s="1062">
        <v>29989.333366932751</v>
      </c>
      <c r="K105" s="1062">
        <v>20125.222511950007</v>
      </c>
      <c r="L105" s="1062">
        <v>745.40054000000009</v>
      </c>
      <c r="M105" s="1063">
        <v>1502.4381678166665</v>
      </c>
      <c r="N105" s="1797">
        <v>52362.394586699433</v>
      </c>
      <c r="O105" s="1793"/>
      <c r="P105" s="1710" t="s">
        <v>1102</v>
      </c>
      <c r="Q105" s="1710" t="s">
        <v>334</v>
      </c>
      <c r="R105" s="1710"/>
      <c r="S105" s="1710"/>
      <c r="T105" s="1710"/>
      <c r="U105" s="1710"/>
      <c r="V105" s="1710"/>
      <c r="W105" s="1710"/>
      <c r="X105" s="1710"/>
      <c r="Y105"/>
      <c r="Z105"/>
      <c r="AA105"/>
    </row>
    <row r="106" spans="1:27" s="797" customFormat="1" ht="16.5" thickBot="1" x14ac:dyDescent="0.3">
      <c r="A106" s="1064" t="s">
        <v>1084</v>
      </c>
      <c r="B106" s="1054"/>
      <c r="C106" s="1062">
        <v>260.26478302812461</v>
      </c>
      <c r="D106" s="1062">
        <v>284.892758557766</v>
      </c>
      <c r="E106" s="1062"/>
      <c r="F106" s="1062"/>
      <c r="G106" s="1062">
        <v>487.85945942728347</v>
      </c>
      <c r="H106" s="1062">
        <v>1497.7455717138698</v>
      </c>
      <c r="I106" s="1062"/>
      <c r="J106" s="1062">
        <v>748.12424245540808</v>
      </c>
      <c r="K106" s="1062">
        <v>1782.6383302716358</v>
      </c>
      <c r="L106" s="1062"/>
      <c r="M106" s="1063"/>
      <c r="N106" s="1798">
        <v>2530.7625727270438</v>
      </c>
      <c r="O106" s="1793"/>
      <c r="P106" s="1710"/>
      <c r="Q106" s="1710"/>
      <c r="R106" s="1710"/>
      <c r="S106" s="1710"/>
      <c r="T106" s="1710"/>
      <c r="U106" s="1710"/>
      <c r="V106" s="1710"/>
      <c r="W106" s="1710"/>
      <c r="X106" s="1710"/>
      <c r="Y106"/>
      <c r="Z106"/>
      <c r="AA106"/>
    </row>
    <row r="107" spans="1:27" s="797" customFormat="1" ht="17.25" thickTop="1" x14ac:dyDescent="0.25">
      <c r="A107" s="1065" t="s">
        <v>1085</v>
      </c>
      <c r="B107" s="1066"/>
      <c r="C107" s="1067">
        <v>30141.507753889106</v>
      </c>
      <c r="D107" s="1067">
        <v>19999.374966507774</v>
      </c>
      <c r="E107" s="1067">
        <v>745.40054000000009</v>
      </c>
      <c r="F107" s="1067">
        <v>1501.2117678166665</v>
      </c>
      <c r="G107" s="1067">
        <v>595.94985549905471</v>
      </c>
      <c r="H107" s="1067">
        <v>1908.48587571387</v>
      </c>
      <c r="I107" s="1067">
        <v>1.2263999999999999</v>
      </c>
      <c r="J107" s="1067">
        <v>30737.457609388159</v>
      </c>
      <c r="K107" s="1067">
        <v>21907.860842221642</v>
      </c>
      <c r="L107" s="1067">
        <v>745.40054000000009</v>
      </c>
      <c r="M107" s="1068">
        <v>1502.4381678166665</v>
      </c>
      <c r="N107" s="2135">
        <v>54893.157159426475</v>
      </c>
      <c r="O107" s="1794"/>
      <c r="P107" s="1710" t="s">
        <v>1105</v>
      </c>
      <c r="Q107" s="1710" t="s">
        <v>340</v>
      </c>
      <c r="R107" s="1710"/>
      <c r="S107" s="1710"/>
      <c r="T107" s="1710"/>
      <c r="U107" s="1710"/>
      <c r="V107" s="1710"/>
      <c r="W107" s="1710"/>
      <c r="X107" s="1710"/>
      <c r="Y107"/>
      <c r="Z107"/>
      <c r="AA107"/>
    </row>
    <row r="108" spans="1:27" s="797" customFormat="1" ht="15.75" customHeight="1" x14ac:dyDescent="0.25">
      <c r="A108" s="1069" t="s">
        <v>1121</v>
      </c>
      <c r="B108" s="1070"/>
      <c r="C108" s="2137">
        <v>52387.495028213554</v>
      </c>
      <c r="D108" s="2138"/>
      <c r="E108" s="2138"/>
      <c r="F108" s="2139"/>
      <c r="G108" s="2137">
        <v>2505.6621312129246</v>
      </c>
      <c r="H108" s="2138"/>
      <c r="I108" s="2139"/>
      <c r="J108" s="2137">
        <v>54893.157159426468</v>
      </c>
      <c r="K108" s="2138"/>
      <c r="L108" s="2138"/>
      <c r="M108" s="2140"/>
      <c r="N108" s="2136"/>
      <c r="O108" s="1789"/>
      <c r="P108" s="1710"/>
      <c r="Q108" s="1710" t="s">
        <v>1056</v>
      </c>
      <c r="R108" s="1710"/>
      <c r="S108" s="1710"/>
      <c r="T108" s="1710"/>
      <c r="U108" s="1710" t="s">
        <v>1057</v>
      </c>
      <c r="V108" s="1710"/>
      <c r="W108" s="1710"/>
      <c r="X108" s="1710" t="s">
        <v>173</v>
      </c>
      <c r="Y108"/>
      <c r="Z108"/>
      <c r="AA108"/>
    </row>
    <row r="109" spans="1:27" s="797" customFormat="1" x14ac:dyDescent="0.25">
      <c r="A109" s="796"/>
      <c r="B109" s="796"/>
      <c r="C109" s="796"/>
      <c r="D109" s="796"/>
      <c r="E109" s="796"/>
      <c r="F109" s="796"/>
      <c r="G109" s="796"/>
      <c r="H109" s="796"/>
      <c r="I109" s="796"/>
      <c r="J109" s="796"/>
      <c r="K109" s="796"/>
      <c r="L109" s="796"/>
      <c r="M109" s="796"/>
      <c r="N109" s="796"/>
      <c r="O109" s="1709"/>
      <c r="P109" s="1710" t="s">
        <v>357</v>
      </c>
      <c r="Q109" s="1710" t="s">
        <v>346</v>
      </c>
      <c r="R109" s="1710" t="s">
        <v>347</v>
      </c>
      <c r="S109" s="1710" t="s">
        <v>348</v>
      </c>
      <c r="T109" s="1710" t="s">
        <v>349</v>
      </c>
      <c r="U109" s="1710" t="s">
        <v>346</v>
      </c>
      <c r="V109" s="1710" t="s">
        <v>347</v>
      </c>
      <c r="W109" s="1710" t="s">
        <v>349</v>
      </c>
      <c r="X109" s="1710"/>
      <c r="Y109"/>
      <c r="Z109"/>
      <c r="AA109"/>
    </row>
    <row r="110" spans="1:27" s="797" customFormat="1" ht="15.75" x14ac:dyDescent="0.25">
      <c r="A110" s="1054"/>
      <c r="B110" s="796"/>
      <c r="C110" s="1071"/>
      <c r="D110" s="796"/>
      <c r="E110" s="796"/>
      <c r="F110" s="796"/>
      <c r="G110" s="796"/>
      <c r="H110" s="796"/>
      <c r="I110" s="796"/>
      <c r="J110" s="796"/>
      <c r="K110" s="796"/>
      <c r="L110" s="796"/>
      <c r="M110" s="796"/>
      <c r="N110" s="796"/>
      <c r="O110" s="1709"/>
      <c r="P110" s="1716" t="s">
        <v>948</v>
      </c>
      <c r="Q110" s="1733">
        <v>29881.242970860982</v>
      </c>
      <c r="R110" s="1733">
        <v>19714.482207950008</v>
      </c>
      <c r="S110" s="1733">
        <v>745.40054000000009</v>
      </c>
      <c r="T110" s="1733">
        <v>1501.2117678166665</v>
      </c>
      <c r="U110" s="1733">
        <v>108.09039607177124</v>
      </c>
      <c r="V110" s="1733">
        <v>410.74030400000021</v>
      </c>
      <c r="W110" s="1733">
        <v>1.2263999999999999</v>
      </c>
      <c r="X110" s="1733">
        <v>52362.394586699425</v>
      </c>
      <c r="Z110"/>
      <c r="AA110"/>
    </row>
    <row r="111" spans="1:27" s="797" customFormat="1" x14ac:dyDescent="0.25">
      <c r="C111" s="851"/>
      <c r="D111" s="851"/>
      <c r="E111" s="851"/>
      <c r="F111" s="851"/>
      <c r="G111" s="851"/>
      <c r="H111" s="851"/>
      <c r="I111" s="1072"/>
      <c r="J111" s="1072"/>
      <c r="K111" s="851"/>
      <c r="L111" s="851"/>
      <c r="O111" s="1709"/>
      <c r="P111" s="1716" t="s">
        <v>1023</v>
      </c>
      <c r="Q111" s="1733">
        <v>260.26478302812461</v>
      </c>
      <c r="R111" s="1733">
        <v>284.892758557766</v>
      </c>
      <c r="S111" s="1733"/>
      <c r="T111" s="1733"/>
      <c r="U111" s="1733">
        <v>487.85945942728347</v>
      </c>
      <c r="V111" s="1733">
        <v>1497.7455717138698</v>
      </c>
      <c r="W111" s="1733"/>
      <c r="X111" s="1733">
        <v>2530.7625727270442</v>
      </c>
      <c r="Z111"/>
      <c r="AA111"/>
    </row>
    <row r="112" spans="1:27" s="797" customFormat="1" x14ac:dyDescent="0.25">
      <c r="C112" s="851"/>
      <c r="D112" s="851"/>
      <c r="E112" s="851"/>
      <c r="F112" s="851"/>
      <c r="G112" s="851"/>
      <c r="H112" s="851"/>
      <c r="I112" s="1072"/>
      <c r="J112" s="1072"/>
      <c r="K112" s="851"/>
      <c r="L112" s="851"/>
      <c r="O112" s="1709"/>
      <c r="P112" s="1716" t="s">
        <v>173</v>
      </c>
      <c r="Q112" s="1733">
        <v>30141.507753889106</v>
      </c>
      <c r="R112" s="1733">
        <v>19999.374966507774</v>
      </c>
      <c r="S112" s="1733">
        <v>745.40054000000009</v>
      </c>
      <c r="T112" s="1733">
        <v>1501.2117678166665</v>
      </c>
      <c r="U112" s="1733">
        <v>595.94985549905471</v>
      </c>
      <c r="V112" s="1733">
        <v>1908.48587571387</v>
      </c>
      <c r="W112" s="1733">
        <v>1.2263999999999999</v>
      </c>
      <c r="X112" s="1733">
        <v>54893.157159426468</v>
      </c>
      <c r="Z112"/>
      <c r="AA112"/>
    </row>
  </sheetData>
  <mergeCells count="8">
    <mergeCell ref="A103:B104"/>
    <mergeCell ref="C103:F103"/>
    <mergeCell ref="G103:I103"/>
    <mergeCell ref="J103:M103"/>
    <mergeCell ref="N107:N108"/>
    <mergeCell ref="C108:F108"/>
    <mergeCell ref="G108:I108"/>
    <mergeCell ref="J108:M108"/>
  </mergeCells>
  <pageMargins left="0.82677165354330717" right="0.47244094488188981" top="0.70866141732283472" bottom="0.59055118110236227" header="0" footer="0"/>
  <pageSetup paperSize="9" scale="45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9"/>
  <sheetViews>
    <sheetView view="pageBreakPreview" zoomScale="80" zoomScaleNormal="80" zoomScaleSheetLayoutView="80" zoomScalePageLayoutView="90" workbookViewId="0">
      <selection activeCell="S14" sqref="S14"/>
    </sheetView>
  </sheetViews>
  <sheetFormatPr baseColWidth="10" defaultRowHeight="15" x14ac:dyDescent="0.25"/>
  <cols>
    <col min="1" max="1" width="4.140625" customWidth="1"/>
    <col min="2" max="2" width="9.28515625" customWidth="1"/>
    <col min="3" max="3" width="65.140625" customWidth="1"/>
    <col min="4" max="15" width="16.140625" customWidth="1"/>
    <col min="16" max="16" width="18.5703125" customWidth="1"/>
  </cols>
  <sheetData>
    <row r="1" spans="1:16" ht="23.25" x14ac:dyDescent="0.35">
      <c r="A1" s="1073" t="s">
        <v>1122</v>
      </c>
      <c r="B1" s="1074"/>
      <c r="C1" s="1075"/>
      <c r="D1" s="1076"/>
      <c r="E1" s="1076"/>
      <c r="F1" s="1076"/>
      <c r="G1" s="1076"/>
      <c r="H1" s="1076"/>
      <c r="I1" s="1076"/>
      <c r="J1" s="1076"/>
      <c r="K1" s="1076"/>
      <c r="L1" s="1076"/>
      <c r="M1" s="1076"/>
      <c r="N1" s="1076"/>
      <c r="O1" s="1076"/>
      <c r="P1" s="1076"/>
    </row>
    <row r="2" spans="1:16" ht="12" customHeight="1" x14ac:dyDescent="0.3">
      <c r="A2" s="1076"/>
      <c r="B2" s="1077"/>
      <c r="C2" s="1075"/>
      <c r="D2" s="1076"/>
      <c r="E2" s="1076"/>
      <c r="F2" s="1076"/>
      <c r="G2" s="1076"/>
      <c r="H2" s="1076"/>
      <c r="I2" s="1076"/>
      <c r="J2" s="1076"/>
      <c r="K2" s="1076"/>
      <c r="L2" s="1076"/>
      <c r="M2" s="1076"/>
      <c r="N2" s="1076"/>
      <c r="O2" s="1076"/>
      <c r="P2" s="1076"/>
    </row>
    <row r="3" spans="1:16" ht="20.25" x14ac:dyDescent="0.3">
      <c r="A3" s="1077" t="s">
        <v>1123</v>
      </c>
      <c r="B3" s="1074"/>
      <c r="C3" s="1075"/>
      <c r="D3" s="1076"/>
      <c r="E3" s="1076"/>
      <c r="F3" s="1076"/>
      <c r="G3" s="1076"/>
      <c r="H3" s="1076"/>
      <c r="I3" s="1076"/>
      <c r="J3" s="1076"/>
      <c r="K3" s="1076"/>
      <c r="L3" s="1076"/>
      <c r="M3" s="1076"/>
      <c r="N3" s="1076"/>
      <c r="O3" s="1076"/>
      <c r="P3" s="1076"/>
    </row>
    <row r="4" spans="1:16" ht="12.75" customHeight="1" x14ac:dyDescent="0.3">
      <c r="A4" s="1076"/>
      <c r="B4" s="1077"/>
      <c r="C4" s="1075"/>
      <c r="D4" s="1078"/>
      <c r="E4" s="1078"/>
      <c r="F4" s="1078"/>
      <c r="G4" s="1078"/>
      <c r="H4" s="1078"/>
      <c r="I4" s="1078"/>
      <c r="J4" s="1078"/>
      <c r="K4" s="1078"/>
      <c r="L4" s="1078"/>
      <c r="M4" s="1078"/>
      <c r="N4" s="1078"/>
      <c r="O4" s="1078"/>
      <c r="P4" s="1076"/>
    </row>
    <row r="5" spans="1:16" ht="18" x14ac:dyDescent="0.25">
      <c r="A5" s="1079"/>
      <c r="B5" s="1080" t="s">
        <v>1125</v>
      </c>
      <c r="C5" s="1075"/>
      <c r="D5" s="1076"/>
      <c r="E5" s="1076"/>
      <c r="F5" s="1076"/>
      <c r="G5" s="1076"/>
      <c r="H5" s="1076"/>
      <c r="I5" s="1076"/>
      <c r="J5" s="1076"/>
      <c r="K5" s="1076"/>
      <c r="L5" s="1076"/>
      <c r="M5" s="1076"/>
      <c r="N5" s="1076"/>
      <c r="O5" s="1076"/>
      <c r="P5" s="1076"/>
    </row>
    <row r="6" spans="1:16" x14ac:dyDescent="0.25">
      <c r="A6" s="1076"/>
      <c r="B6" s="1076"/>
      <c r="C6" s="1075"/>
      <c r="D6" s="1076"/>
      <c r="E6" s="1076"/>
      <c r="F6" s="1076"/>
      <c r="G6" s="1076"/>
      <c r="H6" s="1076"/>
      <c r="I6" s="1076"/>
      <c r="J6" s="1076"/>
      <c r="K6" s="1076"/>
      <c r="L6" s="1076"/>
      <c r="M6" s="1076"/>
      <c r="N6" s="1076"/>
      <c r="O6" s="1076"/>
      <c r="P6" s="1076"/>
    </row>
    <row r="7" spans="1:16" ht="16.5" x14ac:dyDescent="0.25">
      <c r="A7" s="1076"/>
      <c r="B7" s="1081" t="s">
        <v>8</v>
      </c>
      <c r="C7" s="1081" t="s">
        <v>1126</v>
      </c>
      <c r="D7" s="1081" t="s">
        <v>999</v>
      </c>
      <c r="E7" s="1081" t="s">
        <v>1127</v>
      </c>
      <c r="F7" s="1081" t="s">
        <v>1128</v>
      </c>
      <c r="G7" s="1082" t="s">
        <v>1129</v>
      </c>
      <c r="H7" s="1081" t="s">
        <v>1130</v>
      </c>
      <c r="I7" s="1082" t="s">
        <v>1131</v>
      </c>
      <c r="J7" s="1081" t="s">
        <v>1027</v>
      </c>
      <c r="K7" s="1082" t="s">
        <v>1132</v>
      </c>
      <c r="L7" s="1081" t="s">
        <v>1133</v>
      </c>
      <c r="M7" s="1082" t="s">
        <v>1134</v>
      </c>
      <c r="N7" s="1081" t="s">
        <v>1029</v>
      </c>
      <c r="O7" s="1082" t="s">
        <v>1135</v>
      </c>
      <c r="P7" s="1081" t="s">
        <v>964</v>
      </c>
    </row>
    <row r="8" spans="1:16" ht="19.5" customHeight="1" x14ac:dyDescent="0.25">
      <c r="A8" s="1076"/>
      <c r="B8" s="1083">
        <v>1</v>
      </c>
      <c r="C8" s="1084" t="s">
        <v>12</v>
      </c>
      <c r="D8" s="1085">
        <v>6.8479129999999993</v>
      </c>
      <c r="E8" s="1085">
        <v>6.6318299999999999</v>
      </c>
      <c r="F8" s="1085">
        <v>7.0476080000000003</v>
      </c>
      <c r="G8" s="1085">
        <v>7.4688759999999998</v>
      </c>
      <c r="H8" s="1085">
        <v>7.3377400000000002</v>
      </c>
      <c r="I8" s="1085">
        <v>7.0497050000000003</v>
      </c>
      <c r="J8" s="1085">
        <v>8.1191130000000005</v>
      </c>
      <c r="K8" s="1085">
        <v>7.4378329999999995</v>
      </c>
      <c r="L8" s="1085">
        <v>8.4465520000000005</v>
      </c>
      <c r="M8" s="1085">
        <v>8.2844030000000011</v>
      </c>
      <c r="N8" s="1085">
        <v>8.2458089999999995</v>
      </c>
      <c r="O8" s="1085">
        <v>6.660018</v>
      </c>
      <c r="P8" s="1086">
        <v>89.577399999999983</v>
      </c>
    </row>
    <row r="9" spans="1:16" ht="19.5" customHeight="1" x14ac:dyDescent="0.25">
      <c r="A9" s="1076"/>
      <c r="B9" s="1087">
        <v>2</v>
      </c>
      <c r="C9" s="1088" t="s">
        <v>14</v>
      </c>
      <c r="D9" s="1089">
        <v>0</v>
      </c>
      <c r="E9" s="1089">
        <v>0</v>
      </c>
      <c r="F9" s="1089">
        <v>0</v>
      </c>
      <c r="G9" s="1089">
        <v>0</v>
      </c>
      <c r="H9" s="1089">
        <v>0</v>
      </c>
      <c r="I9" s="1089">
        <v>0</v>
      </c>
      <c r="J9" s="1089">
        <v>0</v>
      </c>
      <c r="K9" s="1089">
        <v>0</v>
      </c>
      <c r="L9" s="1089">
        <v>0</v>
      </c>
      <c r="M9" s="1089">
        <v>0</v>
      </c>
      <c r="N9" s="1089">
        <v>0</v>
      </c>
      <c r="O9" s="1089">
        <v>4.2346599999999999</v>
      </c>
      <c r="P9" s="1090">
        <v>4.2346599999999999</v>
      </c>
    </row>
    <row r="10" spans="1:16" ht="19.5" customHeight="1" x14ac:dyDescent="0.25">
      <c r="A10" s="1076"/>
      <c r="B10" s="1087">
        <v>3</v>
      </c>
      <c r="C10" s="1088" t="s">
        <v>16</v>
      </c>
      <c r="D10" s="1089">
        <v>0</v>
      </c>
      <c r="E10" s="1089">
        <v>0</v>
      </c>
      <c r="F10" s="1089">
        <v>0</v>
      </c>
      <c r="G10" s="1089">
        <v>0</v>
      </c>
      <c r="H10" s="1089">
        <v>0</v>
      </c>
      <c r="I10" s="1089">
        <v>0</v>
      </c>
      <c r="J10" s="1089">
        <v>0</v>
      </c>
      <c r="K10" s="1089">
        <v>0</v>
      </c>
      <c r="L10" s="1089">
        <v>0</v>
      </c>
      <c r="M10" s="1089">
        <v>0.38860980499999997</v>
      </c>
      <c r="N10" s="1089">
        <v>5.3923819999999996</v>
      </c>
      <c r="O10" s="1089">
        <v>8.0848119999999994</v>
      </c>
      <c r="P10" s="1090">
        <v>13.865803804999999</v>
      </c>
    </row>
    <row r="11" spans="1:16" ht="19.5" customHeight="1" x14ac:dyDescent="0.25">
      <c r="A11" s="1076"/>
      <c r="B11" s="1087">
        <v>4</v>
      </c>
      <c r="C11" s="1088" t="s">
        <v>18</v>
      </c>
      <c r="D11" s="1089">
        <v>0.8449589999999999</v>
      </c>
      <c r="E11" s="1089">
        <v>0.74183699999999997</v>
      </c>
      <c r="F11" s="1089">
        <v>0.80296500000000004</v>
      </c>
      <c r="G11" s="1089">
        <v>0.695905</v>
      </c>
      <c r="H11" s="1089">
        <v>0.78325199999999995</v>
      </c>
      <c r="I11" s="1089">
        <v>0.78350900000000001</v>
      </c>
      <c r="J11" s="1089">
        <v>0.82830599999999999</v>
      </c>
      <c r="K11" s="1089">
        <v>0.77561800000000003</v>
      </c>
      <c r="L11" s="1089">
        <v>0.68157600000000007</v>
      </c>
      <c r="M11" s="1089">
        <v>0.79308500000000004</v>
      </c>
      <c r="N11" s="1089">
        <v>0.72708200000000001</v>
      </c>
      <c r="O11" s="1089">
        <v>0.78727899999999995</v>
      </c>
      <c r="P11" s="1090">
        <v>9.2453729999999972</v>
      </c>
    </row>
    <row r="12" spans="1:16" ht="19.5" customHeight="1" x14ac:dyDescent="0.25">
      <c r="A12" s="1076"/>
      <c r="B12" s="1087">
        <v>5</v>
      </c>
      <c r="C12" s="1088" t="s">
        <v>20</v>
      </c>
      <c r="D12" s="1089">
        <v>5.0620199999999995</v>
      </c>
      <c r="E12" s="1089">
        <v>4.1785700000000006</v>
      </c>
      <c r="F12" s="1089">
        <v>2.5009839999999999</v>
      </c>
      <c r="G12" s="1089">
        <v>5.1814680000000006</v>
      </c>
      <c r="H12" s="1089">
        <v>7.1196630000000001</v>
      </c>
      <c r="I12" s="1089">
        <v>6.7901129999999998</v>
      </c>
      <c r="J12" s="1089">
        <v>6.4562100000000004</v>
      </c>
      <c r="K12" s="1089">
        <v>5.2548639999999995</v>
      </c>
      <c r="L12" s="1089">
        <v>6.8723840000000003</v>
      </c>
      <c r="M12" s="1089">
        <v>6.7293310000000002</v>
      </c>
      <c r="N12" s="1089">
        <v>6.4778729999999998</v>
      </c>
      <c r="O12" s="1089">
        <v>5.9531820000000009</v>
      </c>
      <c r="P12" s="1090">
        <v>68.576661999999999</v>
      </c>
    </row>
    <row r="13" spans="1:16" ht="19.5" customHeight="1" x14ac:dyDescent="0.25">
      <c r="A13" s="1076"/>
      <c r="B13" s="1087">
        <v>6</v>
      </c>
      <c r="C13" s="1088" t="s">
        <v>22</v>
      </c>
      <c r="D13" s="1089">
        <v>0</v>
      </c>
      <c r="E13" s="1089">
        <v>0</v>
      </c>
      <c r="F13" s="1089">
        <v>14.246290999999999</v>
      </c>
      <c r="G13" s="1089">
        <v>13.948281000000001</v>
      </c>
      <c r="H13" s="1089">
        <v>14.455994</v>
      </c>
      <c r="I13" s="1089">
        <v>13.503046000000001</v>
      </c>
      <c r="J13" s="1089">
        <v>10.09924</v>
      </c>
      <c r="K13" s="1089">
        <v>9.8935110000000002</v>
      </c>
      <c r="L13" s="1089">
        <v>9.0402909999999999</v>
      </c>
      <c r="M13" s="1089">
        <v>13.167072000000001</v>
      </c>
      <c r="N13" s="1089">
        <v>13.454654000000001</v>
      </c>
      <c r="O13" s="1089">
        <v>13.903565</v>
      </c>
      <c r="P13" s="1090">
        <v>125.711945</v>
      </c>
    </row>
    <row r="14" spans="1:16" ht="19.5" customHeight="1" x14ac:dyDescent="0.25">
      <c r="A14" s="1076"/>
      <c r="B14" s="1087">
        <v>7</v>
      </c>
      <c r="C14" s="1091" t="s">
        <v>24</v>
      </c>
      <c r="D14" s="1089">
        <v>3.5110270000000003</v>
      </c>
      <c r="E14" s="1089">
        <v>3.6664680000000001</v>
      </c>
      <c r="F14" s="1089">
        <v>4.1870390000000004</v>
      </c>
      <c r="G14" s="1089">
        <v>3.4057880000000003</v>
      </c>
      <c r="H14" s="1089">
        <v>2.3544770000000002</v>
      </c>
      <c r="I14" s="1089">
        <v>2.0542229999999999</v>
      </c>
      <c r="J14" s="1089">
        <v>1.528419</v>
      </c>
      <c r="K14" s="1089">
        <v>1.420981</v>
      </c>
      <c r="L14" s="1089">
        <v>1.742642</v>
      </c>
      <c r="M14" s="1089">
        <v>1.9660219999999999</v>
      </c>
      <c r="N14" s="1089">
        <v>2.3468530000000003</v>
      </c>
      <c r="O14" s="1089">
        <v>1.6669590000000001</v>
      </c>
      <c r="P14" s="1090">
        <v>29.850897999999997</v>
      </c>
    </row>
    <row r="15" spans="1:16" ht="19.5" customHeight="1" x14ac:dyDescent="0.25">
      <c r="A15" s="1076"/>
      <c r="B15" s="1087">
        <v>8</v>
      </c>
      <c r="C15" s="1091" t="s">
        <v>26</v>
      </c>
      <c r="D15" s="1089">
        <v>1.436429</v>
      </c>
      <c r="E15" s="1089">
        <v>1.4717020000000001</v>
      </c>
      <c r="F15" s="1089">
        <v>1.2154160000000001</v>
      </c>
      <c r="G15" s="1089">
        <v>0.98683699999999996</v>
      </c>
      <c r="H15" s="1089">
        <v>1.5661960000000001</v>
      </c>
      <c r="I15" s="1089">
        <v>1.0846180000000001</v>
      </c>
      <c r="J15" s="1089">
        <v>0.62651600000000007</v>
      </c>
      <c r="K15" s="1089">
        <v>0.79731399999999997</v>
      </c>
      <c r="L15" s="1089">
        <v>0.92597499999999999</v>
      </c>
      <c r="M15" s="1089">
        <v>0.947766</v>
      </c>
      <c r="N15" s="1089">
        <v>1.111362</v>
      </c>
      <c r="O15" s="1089">
        <v>1.2136530000000001</v>
      </c>
      <c r="P15" s="1090">
        <v>13.383783999999999</v>
      </c>
    </row>
    <row r="16" spans="1:16" ht="19.5" customHeight="1" x14ac:dyDescent="0.25">
      <c r="A16" s="1076"/>
      <c r="B16" s="1087">
        <v>9</v>
      </c>
      <c r="C16" s="1091" t="s">
        <v>28</v>
      </c>
      <c r="D16" s="1089">
        <v>133.97797800000001</v>
      </c>
      <c r="E16" s="1089">
        <v>117.66519</v>
      </c>
      <c r="F16" s="1089">
        <v>130.25665100000001</v>
      </c>
      <c r="G16" s="1089">
        <v>129.96469500000001</v>
      </c>
      <c r="H16" s="1089">
        <v>108.22220300000001</v>
      </c>
      <c r="I16" s="1089">
        <v>88.618325999999996</v>
      </c>
      <c r="J16" s="1089">
        <v>73.811786999999995</v>
      </c>
      <c r="K16" s="1089">
        <v>82.643311999999995</v>
      </c>
      <c r="L16" s="1089">
        <v>52.429863999999995</v>
      </c>
      <c r="M16" s="1089">
        <v>107.823876</v>
      </c>
      <c r="N16" s="1089">
        <v>115.277687</v>
      </c>
      <c r="O16" s="1089">
        <v>107.584478</v>
      </c>
      <c r="P16" s="1090">
        <v>1248.2760470000001</v>
      </c>
    </row>
    <row r="17" spans="1:16" ht="19.5" customHeight="1" x14ac:dyDescent="0.25">
      <c r="A17" s="1076"/>
      <c r="B17" s="1087">
        <v>10</v>
      </c>
      <c r="C17" s="1091" t="s">
        <v>30</v>
      </c>
      <c r="D17" s="1089">
        <v>5.2275000000000002E-2</v>
      </c>
      <c r="E17" s="1089">
        <v>5.6231999999999997E-2</v>
      </c>
      <c r="F17" s="1089">
        <v>6.3283999999999993E-2</v>
      </c>
      <c r="G17" s="1089">
        <v>5.3512999999999998E-2</v>
      </c>
      <c r="H17" s="1089">
        <v>5.7167999999999997E-2</v>
      </c>
      <c r="I17" s="1089">
        <v>4.8932999999999997E-2</v>
      </c>
      <c r="J17" s="1089">
        <v>5.1908999999999997E-2</v>
      </c>
      <c r="K17" s="1089">
        <v>4.7012999999999999E-2</v>
      </c>
      <c r="L17" s="1089">
        <v>5.6448999999999999E-2</v>
      </c>
      <c r="M17" s="1089">
        <v>6.9868E-2</v>
      </c>
      <c r="N17" s="1089">
        <v>6.8251999999999993E-2</v>
      </c>
      <c r="O17" s="1089">
        <v>7.7921999999999991E-2</v>
      </c>
      <c r="P17" s="1090">
        <v>0.70281799999999994</v>
      </c>
    </row>
    <row r="18" spans="1:16" ht="19.5" customHeight="1" x14ac:dyDescent="0.25">
      <c r="A18" s="1076"/>
      <c r="B18" s="1087">
        <v>11</v>
      </c>
      <c r="C18" s="1091" t="s">
        <v>32</v>
      </c>
      <c r="D18" s="1089">
        <v>146.809641</v>
      </c>
      <c r="E18" s="1089">
        <v>143.58416599999998</v>
      </c>
      <c r="F18" s="1089">
        <v>153.29266799999999</v>
      </c>
      <c r="G18" s="1089">
        <v>150.48492299999998</v>
      </c>
      <c r="H18" s="1089">
        <v>114.043504</v>
      </c>
      <c r="I18" s="1089">
        <v>68.740639000000002</v>
      </c>
      <c r="J18" s="1089">
        <v>63.459606999999998</v>
      </c>
      <c r="K18" s="1089">
        <v>68.06438</v>
      </c>
      <c r="L18" s="1089">
        <v>50.394622999999996</v>
      </c>
      <c r="M18" s="1089">
        <v>54.221361999999999</v>
      </c>
      <c r="N18" s="1089">
        <v>58.158709000000002</v>
      </c>
      <c r="O18" s="1089">
        <v>55.115172000000001</v>
      </c>
      <c r="P18" s="1090">
        <v>1126.3693940000001</v>
      </c>
    </row>
    <row r="19" spans="1:16" ht="19.5" customHeight="1" x14ac:dyDescent="0.25">
      <c r="A19" s="1076"/>
      <c r="B19" s="1087">
        <v>12</v>
      </c>
      <c r="C19" s="1091" t="s">
        <v>34</v>
      </c>
      <c r="D19" s="1089">
        <v>0</v>
      </c>
      <c r="E19" s="1089">
        <v>0</v>
      </c>
      <c r="F19" s="1089">
        <v>0</v>
      </c>
      <c r="G19" s="1089">
        <v>0</v>
      </c>
      <c r="H19" s="1089">
        <v>0</v>
      </c>
      <c r="I19" s="1089">
        <v>0</v>
      </c>
      <c r="J19" s="1089">
        <v>0</v>
      </c>
      <c r="K19" s="1089">
        <v>0</v>
      </c>
      <c r="L19" s="1089">
        <v>0</v>
      </c>
      <c r="M19" s="1089">
        <v>0</v>
      </c>
      <c r="N19" s="1089">
        <v>0.75000100000000003</v>
      </c>
      <c r="O19" s="1089">
        <v>0.79360699999999995</v>
      </c>
      <c r="P19" s="1090">
        <v>1.5436079999999999</v>
      </c>
    </row>
    <row r="20" spans="1:16" ht="19.5" customHeight="1" x14ac:dyDescent="0.25">
      <c r="A20" s="1076"/>
      <c r="B20" s="1087">
        <v>13</v>
      </c>
      <c r="C20" s="1091" t="s">
        <v>36</v>
      </c>
      <c r="D20" s="1089">
        <v>0.88909900000000008</v>
      </c>
      <c r="E20" s="1089">
        <v>0.75939299999999998</v>
      </c>
      <c r="F20" s="1089">
        <v>0.76495599999999997</v>
      </c>
      <c r="G20" s="1089">
        <v>0.80385899999999999</v>
      </c>
      <c r="H20" s="1089">
        <v>0.85465899999999995</v>
      </c>
      <c r="I20" s="1089">
        <v>0.78611900000000001</v>
      </c>
      <c r="J20" s="1089">
        <v>0.53731600000000002</v>
      </c>
      <c r="K20" s="1089">
        <v>0.57165599999999994</v>
      </c>
      <c r="L20" s="1089">
        <v>0.441056</v>
      </c>
      <c r="M20" s="1089">
        <v>0.70839099999999999</v>
      </c>
      <c r="N20" s="1089">
        <v>0.73870599999999997</v>
      </c>
      <c r="O20" s="1089">
        <v>0.63562300000000005</v>
      </c>
      <c r="P20" s="1090">
        <v>8.4908329999999985</v>
      </c>
    </row>
    <row r="21" spans="1:16" ht="19.5" customHeight="1" x14ac:dyDescent="0.25">
      <c r="A21" s="1076"/>
      <c r="B21" s="1087">
        <v>14</v>
      </c>
      <c r="C21" s="1091" t="s">
        <v>38</v>
      </c>
      <c r="D21" s="1089">
        <v>0.383575</v>
      </c>
      <c r="E21" s="1089">
        <v>0.36442300000000005</v>
      </c>
      <c r="F21" s="1089">
        <v>0.39403699999999997</v>
      </c>
      <c r="G21" s="1089">
        <v>0.38153700000000002</v>
      </c>
      <c r="H21" s="1089">
        <v>0.39919199999999999</v>
      </c>
      <c r="I21" s="1089">
        <v>0.38152200000000003</v>
      </c>
      <c r="J21" s="1089">
        <v>0.35965399999999997</v>
      </c>
      <c r="K21" s="1089">
        <v>0.33046700000000001</v>
      </c>
      <c r="L21" s="1089">
        <v>0.28136899999999998</v>
      </c>
      <c r="M21" s="1089">
        <v>0.31738100000000002</v>
      </c>
      <c r="N21" s="1089">
        <v>0.36902500000000005</v>
      </c>
      <c r="O21" s="1089">
        <v>0.38465900000000003</v>
      </c>
      <c r="P21" s="1090">
        <v>4.3468409999999995</v>
      </c>
    </row>
    <row r="22" spans="1:16" ht="19.5" customHeight="1" x14ac:dyDescent="0.25">
      <c r="A22" s="1076"/>
      <c r="B22" s="1087">
        <v>15</v>
      </c>
      <c r="C22" s="1091" t="s">
        <v>40</v>
      </c>
      <c r="D22" s="1089">
        <v>0.40165200000000001</v>
      </c>
      <c r="E22" s="1089">
        <v>0.26071699999999998</v>
      </c>
      <c r="F22" s="1089">
        <v>0.112152</v>
      </c>
      <c r="G22" s="1089">
        <v>0.23189899999999999</v>
      </c>
      <c r="H22" s="1089">
        <v>0.23552600000000001</v>
      </c>
      <c r="I22" s="1089">
        <v>0.22511799999999998</v>
      </c>
      <c r="J22" s="1089">
        <v>0.105658</v>
      </c>
      <c r="K22" s="1089">
        <v>0.210844</v>
      </c>
      <c r="L22" s="1089">
        <v>0.109972</v>
      </c>
      <c r="M22" s="1089">
        <v>0.16278499999999999</v>
      </c>
      <c r="N22" s="1089">
        <v>0.20227000000000001</v>
      </c>
      <c r="O22" s="1089">
        <v>0.214639</v>
      </c>
      <c r="P22" s="1090">
        <v>2.4732319999999999</v>
      </c>
    </row>
    <row r="23" spans="1:16" ht="19.5" customHeight="1" x14ac:dyDescent="0.25">
      <c r="A23" s="1076"/>
      <c r="B23" s="1087">
        <v>16</v>
      </c>
      <c r="C23" s="1091" t="s">
        <v>42</v>
      </c>
      <c r="D23" s="1089">
        <v>2.338327</v>
      </c>
      <c r="E23" s="1089">
        <v>2.287347</v>
      </c>
      <c r="F23" s="1089">
        <v>2.4542099999999998</v>
      </c>
      <c r="G23" s="1089">
        <v>2.4280119999999998</v>
      </c>
      <c r="H23" s="1089">
        <v>2.651538</v>
      </c>
      <c r="I23" s="1089">
        <v>1.836138</v>
      </c>
      <c r="J23" s="1089">
        <v>1.7380230000000001</v>
      </c>
      <c r="K23" s="1089">
        <v>1.8385220000000002</v>
      </c>
      <c r="L23" s="1089">
        <v>1.2889539999999999</v>
      </c>
      <c r="M23" s="1089">
        <v>1.8358720000000002</v>
      </c>
      <c r="N23" s="1089">
        <v>2.3239070000000002</v>
      </c>
      <c r="O23" s="1089">
        <v>2.110509</v>
      </c>
      <c r="P23" s="1090">
        <v>25.131358999999996</v>
      </c>
    </row>
    <row r="24" spans="1:16" ht="19.5" customHeight="1" x14ac:dyDescent="0.25">
      <c r="A24" s="1076"/>
      <c r="B24" s="1087">
        <v>17</v>
      </c>
      <c r="C24" s="1091" t="s">
        <v>44</v>
      </c>
      <c r="D24" s="1089">
        <v>13.859062</v>
      </c>
      <c r="E24" s="1089">
        <v>12.209311</v>
      </c>
      <c r="F24" s="1089">
        <v>13.978279000000001</v>
      </c>
      <c r="G24" s="1089">
        <v>13.061971</v>
      </c>
      <c r="H24" s="1089">
        <v>13.897773000000001</v>
      </c>
      <c r="I24" s="1089">
        <v>12.090302999999999</v>
      </c>
      <c r="J24" s="1089">
        <v>13.770961</v>
      </c>
      <c r="K24" s="1089">
        <v>13.301020000000001</v>
      </c>
      <c r="L24" s="1089">
        <v>13.430013000000001</v>
      </c>
      <c r="M24" s="1089">
        <v>13.264709</v>
      </c>
      <c r="N24" s="1089">
        <v>13.174869000000001</v>
      </c>
      <c r="O24" s="1089">
        <v>13.934493</v>
      </c>
      <c r="P24" s="1090">
        <v>159.97276400000001</v>
      </c>
    </row>
    <row r="25" spans="1:16" ht="19.5" customHeight="1" x14ac:dyDescent="0.25">
      <c r="A25" s="1076"/>
      <c r="B25" s="1087">
        <v>18</v>
      </c>
      <c r="C25" s="1091" t="s">
        <v>46</v>
      </c>
      <c r="D25" s="1092">
        <v>19.178481000000012</v>
      </c>
      <c r="E25" s="1092">
        <v>17.853375000000007</v>
      </c>
      <c r="F25" s="1092">
        <v>19.895949000000005</v>
      </c>
      <c r="G25" s="1092">
        <v>19.359522000000005</v>
      </c>
      <c r="H25" s="1092">
        <v>20.005131999999993</v>
      </c>
      <c r="I25" s="1092">
        <v>17.183416999999995</v>
      </c>
      <c r="J25" s="1092">
        <v>16.341899999999999</v>
      </c>
      <c r="K25" s="1092">
        <v>13.970175999999999</v>
      </c>
      <c r="L25" s="1092">
        <v>13.414104999999996</v>
      </c>
      <c r="M25" s="1092">
        <v>17.117006999999997</v>
      </c>
      <c r="N25" s="1092">
        <v>16.101264000000004</v>
      </c>
      <c r="O25" s="1092">
        <v>16.059874000000001</v>
      </c>
      <c r="P25" s="1090">
        <v>206.48020200000005</v>
      </c>
    </row>
    <row r="26" spans="1:16" ht="19.5" customHeight="1" x14ac:dyDescent="0.25">
      <c r="A26" s="1076"/>
      <c r="B26" s="1087">
        <v>19</v>
      </c>
      <c r="C26" s="1091" t="s">
        <v>48</v>
      </c>
      <c r="D26" s="1089">
        <v>2.1926220000000001</v>
      </c>
      <c r="E26" s="1089">
        <v>1.4949669999999999</v>
      </c>
      <c r="F26" s="1089">
        <v>1.8158700000000001</v>
      </c>
      <c r="G26" s="1089">
        <v>2.1585520000000002</v>
      </c>
      <c r="H26" s="1089">
        <v>1.9646589999999999</v>
      </c>
      <c r="I26" s="1089">
        <v>1.86226</v>
      </c>
      <c r="J26" s="1089">
        <v>1.3490199999999999</v>
      </c>
      <c r="K26" s="1089">
        <v>1.5386299999999999</v>
      </c>
      <c r="L26" s="1089">
        <v>0.94718000000000002</v>
      </c>
      <c r="M26" s="1089">
        <v>1.48308</v>
      </c>
      <c r="N26" s="1089">
        <v>2.0963950000000002</v>
      </c>
      <c r="O26" s="1089">
        <v>1.8898410000000001</v>
      </c>
      <c r="P26" s="1090">
        <v>20.793075999999999</v>
      </c>
    </row>
    <row r="27" spans="1:16" ht="19.5" customHeight="1" x14ac:dyDescent="0.25">
      <c r="A27" s="1076"/>
      <c r="B27" s="1087">
        <v>20</v>
      </c>
      <c r="C27" s="1091" t="s">
        <v>50</v>
      </c>
      <c r="D27" s="1089">
        <v>6.1849600000000011</v>
      </c>
      <c r="E27" s="1089">
        <v>5.6954580000000004</v>
      </c>
      <c r="F27" s="1089">
        <v>5.992827000000001</v>
      </c>
      <c r="G27" s="1089">
        <v>6.1444209999999995</v>
      </c>
      <c r="H27" s="1089">
        <v>5.7563979999999999</v>
      </c>
      <c r="I27" s="1089">
        <v>5.2515189999999992</v>
      </c>
      <c r="J27" s="1089">
        <v>4.8121510000000001</v>
      </c>
      <c r="K27" s="1089">
        <v>4.6398580000000003</v>
      </c>
      <c r="L27" s="1089">
        <v>4.0953780000000002</v>
      </c>
      <c r="M27" s="1089">
        <v>4.5370909999999993</v>
      </c>
      <c r="N27" s="1089">
        <v>4.6476950000000006</v>
      </c>
      <c r="O27" s="1089">
        <v>4.9741289999999978</v>
      </c>
      <c r="P27" s="1090">
        <v>62.731884999999991</v>
      </c>
    </row>
    <row r="28" spans="1:16" ht="19.5" customHeight="1" x14ac:dyDescent="0.25">
      <c r="A28" s="1076"/>
      <c r="B28" s="1087">
        <v>21</v>
      </c>
      <c r="C28" s="1091" t="s">
        <v>52</v>
      </c>
      <c r="D28" s="1089">
        <v>0.57982699999999998</v>
      </c>
      <c r="E28" s="1089">
        <v>0.52650700000000006</v>
      </c>
      <c r="F28" s="1089">
        <v>0.595696</v>
      </c>
      <c r="G28" s="1089">
        <v>0.60596899999999987</v>
      </c>
      <c r="H28" s="1089">
        <v>0.60893000000000008</v>
      </c>
      <c r="I28" s="1089">
        <v>0.58625299999999991</v>
      </c>
      <c r="J28" s="1089">
        <v>0.62136499999999995</v>
      </c>
      <c r="K28" s="1089">
        <v>0.61169300000000004</v>
      </c>
      <c r="L28" s="1089">
        <v>0.6366099999999999</v>
      </c>
      <c r="M28" s="1089">
        <v>0.64541000000000004</v>
      </c>
      <c r="N28" s="1089">
        <v>0.66218199999999994</v>
      </c>
      <c r="O28" s="1089">
        <v>0.63244400000000012</v>
      </c>
      <c r="P28" s="1090">
        <v>7.3128859999999998</v>
      </c>
    </row>
    <row r="29" spans="1:16" ht="19.5" customHeight="1" x14ac:dyDescent="0.25">
      <c r="A29" s="1076"/>
      <c r="B29" s="1087">
        <v>22</v>
      </c>
      <c r="C29" s="1091" t="s">
        <v>54</v>
      </c>
      <c r="D29" s="1089">
        <v>0</v>
      </c>
      <c r="E29" s="1089">
        <v>0</v>
      </c>
      <c r="F29" s="1089">
        <v>0</v>
      </c>
      <c r="G29" s="1089">
        <v>0</v>
      </c>
      <c r="H29" s="1089">
        <v>0</v>
      </c>
      <c r="I29" s="1089">
        <v>0</v>
      </c>
      <c r="J29" s="1089">
        <v>0</v>
      </c>
      <c r="K29" s="1089">
        <v>0</v>
      </c>
      <c r="L29" s="1089">
        <v>0</v>
      </c>
      <c r="M29" s="1089">
        <v>0</v>
      </c>
      <c r="N29" s="1089">
        <v>0</v>
      </c>
      <c r="O29" s="1089">
        <v>6.5083375000000001E-3</v>
      </c>
      <c r="P29" s="1090">
        <v>6.5083375000000001E-3</v>
      </c>
    </row>
    <row r="30" spans="1:16" ht="19.5" customHeight="1" x14ac:dyDescent="0.25">
      <c r="A30" s="1076"/>
      <c r="B30" s="1087">
        <v>23</v>
      </c>
      <c r="C30" s="1091" t="s">
        <v>56</v>
      </c>
      <c r="D30" s="1089">
        <v>9.0551820000000003</v>
      </c>
      <c r="E30" s="1089">
        <v>7.8351020000000009</v>
      </c>
      <c r="F30" s="1089">
        <v>9.3823759999999989</v>
      </c>
      <c r="G30" s="1089">
        <v>8.390316999999996</v>
      </c>
      <c r="H30" s="1089">
        <v>8.5372659999999989</v>
      </c>
      <c r="I30" s="1089">
        <v>7.6862839999999997</v>
      </c>
      <c r="J30" s="1089">
        <v>7.8993310000000001</v>
      </c>
      <c r="K30" s="1089">
        <v>5.5469899999999992</v>
      </c>
      <c r="L30" s="1089">
        <v>6.0732110000000006</v>
      </c>
      <c r="M30" s="1089">
        <v>4.252281</v>
      </c>
      <c r="N30" s="1089">
        <v>5.1119870000000001</v>
      </c>
      <c r="O30" s="1089">
        <v>5.3667290000000003</v>
      </c>
      <c r="P30" s="1090">
        <v>85.137056000000001</v>
      </c>
    </row>
    <row r="31" spans="1:16" ht="19.5" customHeight="1" x14ac:dyDescent="0.25">
      <c r="A31" s="1093"/>
      <c r="B31" s="1087">
        <v>24</v>
      </c>
      <c r="C31" s="1091" t="s">
        <v>58</v>
      </c>
      <c r="D31" s="1089">
        <v>22.118558</v>
      </c>
      <c r="E31" s="1089">
        <v>19.798611999999999</v>
      </c>
      <c r="F31" s="1089">
        <v>21.188655000000001</v>
      </c>
      <c r="G31" s="1089">
        <v>20.859078</v>
      </c>
      <c r="H31" s="1089">
        <v>20.81851</v>
      </c>
      <c r="I31" s="1089">
        <v>18.972371000000003</v>
      </c>
      <c r="J31" s="1089">
        <v>22.171776000000001</v>
      </c>
      <c r="K31" s="1089">
        <v>22.652907999999996</v>
      </c>
      <c r="L31" s="1089">
        <v>21.769769</v>
      </c>
      <c r="M31" s="1089">
        <v>22.348738000000001</v>
      </c>
      <c r="N31" s="1089">
        <v>21.238264000000001</v>
      </c>
      <c r="O31" s="1089">
        <v>18.437422000000002</v>
      </c>
      <c r="P31" s="1090">
        <v>252.37466099999997</v>
      </c>
    </row>
    <row r="32" spans="1:16" ht="19.5" customHeight="1" x14ac:dyDescent="0.25">
      <c r="A32" s="1076"/>
      <c r="B32" s="1087">
        <v>25</v>
      </c>
      <c r="C32" s="1091" t="s">
        <v>60</v>
      </c>
      <c r="D32" s="1089">
        <v>2.0277430000000001</v>
      </c>
      <c r="E32" s="1089">
        <v>1.8274999999999999</v>
      </c>
      <c r="F32" s="1089">
        <v>1.816271</v>
      </c>
      <c r="G32" s="1089">
        <v>2.0198079999999998</v>
      </c>
      <c r="H32" s="1089">
        <v>1.6872029999999998</v>
      </c>
      <c r="I32" s="1089">
        <v>1.899756</v>
      </c>
      <c r="J32" s="1089">
        <v>2.0572859999999999</v>
      </c>
      <c r="K32" s="1089">
        <v>1.834608</v>
      </c>
      <c r="L32" s="1089">
        <v>1.561517</v>
      </c>
      <c r="M32" s="1089">
        <v>1.8058140000000003</v>
      </c>
      <c r="N32" s="1089">
        <v>1.5738909999999999</v>
      </c>
      <c r="O32" s="1089">
        <v>1.7446170000000001</v>
      </c>
      <c r="P32" s="1090">
        <v>21.856014000000002</v>
      </c>
    </row>
    <row r="33" spans="1:16" ht="19.5" customHeight="1" x14ac:dyDescent="0.25">
      <c r="A33" s="1076"/>
      <c r="B33" s="1087">
        <v>26</v>
      </c>
      <c r="C33" s="1091" t="s">
        <v>62</v>
      </c>
      <c r="D33" s="1089">
        <v>622.871037</v>
      </c>
      <c r="E33" s="1089">
        <v>554.16592299999991</v>
      </c>
      <c r="F33" s="1089">
        <v>387.71907200000004</v>
      </c>
      <c r="G33" s="1089">
        <v>596.20805500000006</v>
      </c>
      <c r="H33" s="1089">
        <v>614.79351100000008</v>
      </c>
      <c r="I33" s="1089">
        <v>598.12826600000005</v>
      </c>
      <c r="J33" s="1089">
        <v>616.81774400000006</v>
      </c>
      <c r="K33" s="1089">
        <v>597.16368</v>
      </c>
      <c r="L33" s="1089">
        <v>533.19888500000002</v>
      </c>
      <c r="M33" s="1089">
        <v>628.97198299999991</v>
      </c>
      <c r="N33" s="1089">
        <v>603.30652000000009</v>
      </c>
      <c r="O33" s="1089">
        <v>556.389769</v>
      </c>
      <c r="P33" s="1090">
        <v>6909.734445000001</v>
      </c>
    </row>
    <row r="34" spans="1:16" ht="19.5" customHeight="1" x14ac:dyDescent="0.25">
      <c r="A34" s="1076"/>
      <c r="B34" s="1087">
        <v>27</v>
      </c>
      <c r="C34" s="1091" t="s">
        <v>64</v>
      </c>
      <c r="D34" s="1089">
        <v>116.590338</v>
      </c>
      <c r="E34" s="1089">
        <v>102.7393</v>
      </c>
      <c r="F34" s="1089">
        <v>115.11137100000001</v>
      </c>
      <c r="G34" s="1089">
        <v>86.446787000000015</v>
      </c>
      <c r="H34" s="1089">
        <v>73.820185999999993</v>
      </c>
      <c r="I34" s="1089">
        <v>70.980622999999994</v>
      </c>
      <c r="J34" s="1089">
        <v>75.723572000000004</v>
      </c>
      <c r="K34" s="1089">
        <v>75.196366000000012</v>
      </c>
      <c r="L34" s="1089">
        <v>70.811766000000006</v>
      </c>
      <c r="M34" s="1089">
        <v>80.122489999999985</v>
      </c>
      <c r="N34" s="1089">
        <v>82.960244999999986</v>
      </c>
      <c r="O34" s="1089">
        <v>91.081006999999985</v>
      </c>
      <c r="P34" s="1090">
        <v>1041.584051</v>
      </c>
    </row>
    <row r="35" spans="1:16" ht="19.5" customHeight="1" x14ac:dyDescent="0.25">
      <c r="A35" s="1076"/>
      <c r="B35" s="1087">
        <v>28</v>
      </c>
      <c r="C35" s="1091" t="s">
        <v>66</v>
      </c>
      <c r="D35" s="1089">
        <v>21.308025999999998</v>
      </c>
      <c r="E35" s="1089">
        <v>16.716311000000001</v>
      </c>
      <c r="F35" s="1089">
        <v>18.207417999999997</v>
      </c>
      <c r="G35" s="1089">
        <v>17.805961</v>
      </c>
      <c r="H35" s="1089">
        <v>23.716265999999997</v>
      </c>
      <c r="I35" s="1089">
        <v>23.362939999999998</v>
      </c>
      <c r="J35" s="1089">
        <v>23.565601999999998</v>
      </c>
      <c r="K35" s="1089">
        <v>23.442431999999997</v>
      </c>
      <c r="L35" s="1089">
        <v>23.673690999999998</v>
      </c>
      <c r="M35" s="1089">
        <v>22.334060999999998</v>
      </c>
      <c r="N35" s="1089">
        <v>21.989310000000003</v>
      </c>
      <c r="O35" s="1089">
        <v>23.048729000000002</v>
      </c>
      <c r="P35" s="1090">
        <v>259.17074699999995</v>
      </c>
    </row>
    <row r="36" spans="1:16" ht="19.5" customHeight="1" x14ac:dyDescent="0.25">
      <c r="A36" s="1076"/>
      <c r="B36" s="1087">
        <v>29</v>
      </c>
      <c r="C36" s="1091" t="s">
        <v>68</v>
      </c>
      <c r="D36" s="1089">
        <v>0.27492300000000003</v>
      </c>
      <c r="E36" s="1089">
        <v>0.26092499999999996</v>
      </c>
      <c r="F36" s="1089">
        <v>0.29891100000000004</v>
      </c>
      <c r="G36" s="1089">
        <v>0.26386200000000004</v>
      </c>
      <c r="H36" s="1089">
        <v>0.235157</v>
      </c>
      <c r="I36" s="1089">
        <v>0.22790100000000002</v>
      </c>
      <c r="J36" s="1089">
        <v>0.19847700000000001</v>
      </c>
      <c r="K36" s="1089">
        <v>0.25204399999999999</v>
      </c>
      <c r="L36" s="1089">
        <v>0.18668099999999999</v>
      </c>
      <c r="M36" s="1089">
        <v>0.17674200000000001</v>
      </c>
      <c r="N36" s="1089">
        <v>0.25830900000000001</v>
      </c>
      <c r="O36" s="1089">
        <v>0.16978500000000002</v>
      </c>
      <c r="P36" s="1090">
        <v>2.8037170000000007</v>
      </c>
    </row>
    <row r="37" spans="1:16" ht="19.5" customHeight="1" x14ac:dyDescent="0.25">
      <c r="A37" s="1076"/>
      <c r="B37" s="1087">
        <v>30</v>
      </c>
      <c r="C37" s="1091" t="s">
        <v>70</v>
      </c>
      <c r="D37" s="1089">
        <v>3.078398</v>
      </c>
      <c r="E37" s="1089">
        <v>2.8683670000000001</v>
      </c>
      <c r="F37" s="1089">
        <v>3.6688609999999997</v>
      </c>
      <c r="G37" s="1089">
        <v>3.5220720000000001</v>
      </c>
      <c r="H37" s="1089">
        <v>2.8651939999999998</v>
      </c>
      <c r="I37" s="1089">
        <v>2.9469850000000002</v>
      </c>
      <c r="J37" s="1089">
        <v>1.808392</v>
      </c>
      <c r="K37" s="1089">
        <v>2.5635129999999999</v>
      </c>
      <c r="L37" s="1089">
        <v>2.799804</v>
      </c>
      <c r="M37" s="1089">
        <v>1.2215769999999999</v>
      </c>
      <c r="N37" s="1089">
        <v>2.0346500000000001</v>
      </c>
      <c r="O37" s="1089">
        <v>3.1701160000000002</v>
      </c>
      <c r="P37" s="1090">
        <v>32.547928999999996</v>
      </c>
    </row>
    <row r="38" spans="1:16" ht="19.5" customHeight="1" x14ac:dyDescent="0.25">
      <c r="A38" s="1076"/>
      <c r="B38" s="1087">
        <v>31</v>
      </c>
      <c r="C38" s="1091" t="s">
        <v>72</v>
      </c>
      <c r="D38" s="1089">
        <v>27.330731999999998</v>
      </c>
      <c r="E38" s="1089">
        <v>24.346235</v>
      </c>
      <c r="F38" s="1089">
        <v>27.205832000000001</v>
      </c>
      <c r="G38" s="1089">
        <v>26.405370999999999</v>
      </c>
      <c r="H38" s="1089">
        <v>18.105426999999999</v>
      </c>
      <c r="I38" s="1089">
        <v>12.244849</v>
      </c>
      <c r="J38" s="1089">
        <v>11.26661</v>
      </c>
      <c r="K38" s="1089">
        <v>13.259319999999999</v>
      </c>
      <c r="L38" s="1089">
        <v>8.8032889999999995</v>
      </c>
      <c r="M38" s="1089">
        <v>22.945257999999999</v>
      </c>
      <c r="N38" s="1089">
        <v>25.353555</v>
      </c>
      <c r="O38" s="1089">
        <v>23.273384999999998</v>
      </c>
      <c r="P38" s="1090">
        <v>240.539863</v>
      </c>
    </row>
    <row r="39" spans="1:16" ht="19.5" customHeight="1" x14ac:dyDescent="0.25">
      <c r="A39" s="1076"/>
      <c r="B39" s="1087">
        <v>32</v>
      </c>
      <c r="C39" s="1091" t="s">
        <v>74</v>
      </c>
      <c r="D39" s="1089">
        <v>122.25299200000001</v>
      </c>
      <c r="E39" s="1089">
        <v>110.378638</v>
      </c>
      <c r="F39" s="1089">
        <v>120.896863</v>
      </c>
      <c r="G39" s="1089">
        <v>116.819963</v>
      </c>
      <c r="H39" s="1089">
        <v>117.07136699999998</v>
      </c>
      <c r="I39" s="1089">
        <v>106.34385200000001</v>
      </c>
      <c r="J39" s="1089">
        <v>95.862466999999995</v>
      </c>
      <c r="K39" s="1089">
        <v>85.481326999999993</v>
      </c>
      <c r="L39" s="1089">
        <v>69.465119999999999</v>
      </c>
      <c r="M39" s="1089">
        <v>108.763182</v>
      </c>
      <c r="N39" s="1089">
        <v>113.688597</v>
      </c>
      <c r="O39" s="1089">
        <v>118.46126599999999</v>
      </c>
      <c r="P39" s="1090">
        <v>1285.4856340000001</v>
      </c>
    </row>
    <row r="40" spans="1:16" ht="19.5" customHeight="1" x14ac:dyDescent="0.25">
      <c r="A40" s="1076"/>
      <c r="B40" s="1087">
        <v>33</v>
      </c>
      <c r="C40" s="1091" t="s">
        <v>76</v>
      </c>
      <c r="D40" s="1089">
        <v>0</v>
      </c>
      <c r="E40" s="1089">
        <v>0</v>
      </c>
      <c r="F40" s="1089">
        <v>0</v>
      </c>
      <c r="G40" s="1089">
        <v>0</v>
      </c>
      <c r="H40" s="1089">
        <v>0</v>
      </c>
      <c r="I40" s="1089">
        <v>0</v>
      </c>
      <c r="J40" s="1089">
        <v>0</v>
      </c>
      <c r="K40" s="1089">
        <v>0</v>
      </c>
      <c r="L40" s="1089">
        <v>0</v>
      </c>
      <c r="M40" s="1089">
        <v>0</v>
      </c>
      <c r="N40" s="1089">
        <v>0</v>
      </c>
      <c r="O40" s="1089">
        <v>0</v>
      </c>
      <c r="P40" s="1090">
        <v>0</v>
      </c>
    </row>
    <row r="41" spans="1:16" ht="19.5" customHeight="1" x14ac:dyDescent="0.25">
      <c r="A41" s="1076"/>
      <c r="B41" s="1087">
        <v>34</v>
      </c>
      <c r="C41" s="1094" t="s">
        <v>78</v>
      </c>
      <c r="D41" s="1089">
        <v>81.534289000000001</v>
      </c>
      <c r="E41" s="1089">
        <v>73.767911999999995</v>
      </c>
      <c r="F41" s="1089">
        <v>81.789450000000002</v>
      </c>
      <c r="G41" s="1089">
        <v>79.222127</v>
      </c>
      <c r="H41" s="1089">
        <v>67.251595000000009</v>
      </c>
      <c r="I41" s="1089">
        <v>53.228567999999996</v>
      </c>
      <c r="J41" s="1089">
        <v>44.984563000000009</v>
      </c>
      <c r="K41" s="1089">
        <v>55.090653000000003</v>
      </c>
      <c r="L41" s="1089">
        <v>47.852339999999998</v>
      </c>
      <c r="M41" s="1089">
        <v>59.925941000000002</v>
      </c>
      <c r="N41" s="1089">
        <v>79.489452999999997</v>
      </c>
      <c r="O41" s="1089">
        <v>80.178237999999993</v>
      </c>
      <c r="P41" s="1090">
        <v>804.31512899999996</v>
      </c>
    </row>
    <row r="42" spans="1:16" ht="19.5" customHeight="1" x14ac:dyDescent="0.25">
      <c r="A42" s="1076"/>
      <c r="B42" s="1087">
        <v>35</v>
      </c>
      <c r="C42" s="1091" t="s">
        <v>80</v>
      </c>
      <c r="D42" s="1089">
        <v>0</v>
      </c>
      <c r="E42" s="1089">
        <v>0.58111249999999992</v>
      </c>
      <c r="F42" s="1089">
        <v>6.9011819999999995</v>
      </c>
      <c r="G42" s="1089">
        <v>14.114284</v>
      </c>
      <c r="H42" s="1089">
        <v>14.788084999999999</v>
      </c>
      <c r="I42" s="1089">
        <v>13.361917999999999</v>
      </c>
      <c r="J42" s="1089">
        <v>14.253012</v>
      </c>
      <c r="K42" s="1089">
        <v>14.774344999999999</v>
      </c>
      <c r="L42" s="1089">
        <v>12.858091</v>
      </c>
      <c r="M42" s="1089">
        <v>13.287057000000001</v>
      </c>
      <c r="N42" s="1089">
        <v>14.311236000000001</v>
      </c>
      <c r="O42" s="1089">
        <v>14.826467000000001</v>
      </c>
      <c r="P42" s="1090">
        <v>134.05678950000001</v>
      </c>
    </row>
    <row r="43" spans="1:16" ht="19.5" customHeight="1" x14ac:dyDescent="0.25">
      <c r="A43" s="1076"/>
      <c r="B43" s="1087">
        <v>36</v>
      </c>
      <c r="C43" s="1091" t="s">
        <v>82</v>
      </c>
      <c r="D43" s="1089">
        <v>292.20980100000003</v>
      </c>
      <c r="E43" s="1089">
        <v>277.38072199999993</v>
      </c>
      <c r="F43" s="1089">
        <v>309.201009</v>
      </c>
      <c r="G43" s="1089">
        <v>306.96132600000004</v>
      </c>
      <c r="H43" s="1089">
        <v>212.73477799999998</v>
      </c>
      <c r="I43" s="1089">
        <v>136.13808700000001</v>
      </c>
      <c r="J43" s="1089">
        <v>81.005480999999989</v>
      </c>
      <c r="K43" s="1089">
        <v>81.841409999999996</v>
      </c>
      <c r="L43" s="1089">
        <v>50.138633999999996</v>
      </c>
      <c r="M43" s="1089">
        <v>207.48678100000001</v>
      </c>
      <c r="N43" s="1089">
        <v>268.032464</v>
      </c>
      <c r="O43" s="1089">
        <v>244.794061</v>
      </c>
      <c r="P43" s="1090">
        <v>2467.9245540000002</v>
      </c>
    </row>
    <row r="44" spans="1:16" ht="19.5" customHeight="1" x14ac:dyDescent="0.25">
      <c r="A44" s="1076"/>
      <c r="B44" s="1087">
        <v>37</v>
      </c>
      <c r="C44" s="1091" t="s">
        <v>84</v>
      </c>
      <c r="D44" s="1089">
        <v>19.410717999999999</v>
      </c>
      <c r="E44" s="1089">
        <v>22.898562999999999</v>
      </c>
      <c r="F44" s="1089">
        <v>38.014240000000001</v>
      </c>
      <c r="G44" s="1089">
        <v>35.745427000000007</v>
      </c>
      <c r="H44" s="1089">
        <v>25.676008000000003</v>
      </c>
      <c r="I44" s="1089">
        <v>32.194334999999995</v>
      </c>
      <c r="J44" s="1089">
        <v>40.028999999999996</v>
      </c>
      <c r="K44" s="1089">
        <v>40.792124999999999</v>
      </c>
      <c r="L44" s="1089">
        <v>40.684882000000002</v>
      </c>
      <c r="M44" s="1089">
        <v>34.508524000000001</v>
      </c>
      <c r="N44" s="1089">
        <v>30.100182</v>
      </c>
      <c r="O44" s="1089">
        <v>32.575901999999999</v>
      </c>
      <c r="P44" s="1090">
        <v>392.62990600000001</v>
      </c>
    </row>
    <row r="45" spans="1:16" ht="19.5" customHeight="1" x14ac:dyDescent="0.25">
      <c r="A45" s="1076"/>
      <c r="B45" s="1087">
        <v>38</v>
      </c>
      <c r="C45" s="1091" t="s">
        <v>86</v>
      </c>
      <c r="D45" s="1089">
        <v>0.28533700000000001</v>
      </c>
      <c r="E45" s="1089">
        <v>0.25469999999999998</v>
      </c>
      <c r="F45" s="1089">
        <v>0.28707899999999997</v>
      </c>
      <c r="G45" s="1089">
        <v>0.27936499999999997</v>
      </c>
      <c r="H45" s="1089">
        <v>0.29565599999999997</v>
      </c>
      <c r="I45" s="1089">
        <v>0.31513199999999997</v>
      </c>
      <c r="J45" s="1089">
        <v>0.32949099999999998</v>
      </c>
      <c r="K45" s="1089">
        <v>0.38573500000000005</v>
      </c>
      <c r="L45" s="1089">
        <v>0.36615200000000003</v>
      </c>
      <c r="M45" s="1089">
        <v>0.32365799999999995</v>
      </c>
      <c r="N45" s="1089">
        <v>0.296296</v>
      </c>
      <c r="O45" s="1089">
        <v>0.29654199999999997</v>
      </c>
      <c r="P45" s="1090">
        <v>3.7151429999999999</v>
      </c>
    </row>
    <row r="46" spans="1:16" ht="19.5" customHeight="1" x14ac:dyDescent="0.25">
      <c r="A46" s="1076"/>
      <c r="B46" s="1087">
        <v>39</v>
      </c>
      <c r="C46" s="1094" t="s">
        <v>88</v>
      </c>
      <c r="D46" s="1089">
        <v>6.971604000000001</v>
      </c>
      <c r="E46" s="1089">
        <v>11.831682000000001</v>
      </c>
      <c r="F46" s="1089">
        <v>14.156212999999999</v>
      </c>
      <c r="G46" s="1089">
        <v>13.118516</v>
      </c>
      <c r="H46" s="1089">
        <v>9.8921689999999991</v>
      </c>
      <c r="I46" s="1089">
        <v>8.0294170000000005</v>
      </c>
      <c r="J46" s="1089">
        <v>3.0532680000000001</v>
      </c>
      <c r="K46" s="1089">
        <v>1.2844449999999998</v>
      </c>
      <c r="L46" s="1089">
        <v>1.3695160000000002</v>
      </c>
      <c r="M46" s="1089">
        <v>4.3942110000000003</v>
      </c>
      <c r="N46" s="1089">
        <v>12.374327000000001</v>
      </c>
      <c r="O46" s="1089">
        <v>11.299845000000001</v>
      </c>
      <c r="P46" s="1090">
        <v>97.775213000000008</v>
      </c>
    </row>
    <row r="47" spans="1:16" ht="19.5" customHeight="1" x14ac:dyDescent="0.25">
      <c r="A47" s="1076"/>
      <c r="B47" s="1087">
        <v>40</v>
      </c>
      <c r="C47" s="1091" t="s">
        <v>90</v>
      </c>
      <c r="D47" s="1089">
        <v>10.933367000000001</v>
      </c>
      <c r="E47" s="1089">
        <v>11.770242999999999</v>
      </c>
      <c r="F47" s="1089">
        <v>12.291322000000001</v>
      </c>
      <c r="G47" s="1089">
        <v>13.151690000000002</v>
      </c>
      <c r="H47" s="1089">
        <v>13.801425</v>
      </c>
      <c r="I47" s="1089">
        <v>8.9578120000000006</v>
      </c>
      <c r="J47" s="1089">
        <v>3.7573949999999998</v>
      </c>
      <c r="K47" s="1089">
        <v>1.844093</v>
      </c>
      <c r="L47" s="1089">
        <v>1.707373</v>
      </c>
      <c r="M47" s="1089">
        <v>3.709568</v>
      </c>
      <c r="N47" s="1089">
        <v>11.865666000000001</v>
      </c>
      <c r="O47" s="1089">
        <v>9.8516589999999997</v>
      </c>
      <c r="P47" s="1090">
        <v>103.64161300000002</v>
      </c>
    </row>
    <row r="48" spans="1:16" ht="19.5" customHeight="1" x14ac:dyDescent="0.25">
      <c r="A48" s="1076"/>
      <c r="B48" s="1087">
        <v>41</v>
      </c>
      <c r="C48" s="1091" t="s">
        <v>92</v>
      </c>
      <c r="D48" s="1089">
        <v>0.49761300000000003</v>
      </c>
      <c r="E48" s="1089">
        <v>0.44711899999999999</v>
      </c>
      <c r="F48" s="1089">
        <v>0.51566400000000001</v>
      </c>
      <c r="G48" s="1089">
        <v>0.51042900000000002</v>
      </c>
      <c r="H48" s="1089">
        <v>0.53661499999999995</v>
      </c>
      <c r="I48" s="1089">
        <v>0.50687000000000004</v>
      </c>
      <c r="J48" s="1089">
        <v>0.545462</v>
      </c>
      <c r="K48" s="1089">
        <v>0.56193899999999997</v>
      </c>
      <c r="L48" s="1089">
        <v>0.54470199999999991</v>
      </c>
      <c r="M48" s="1089">
        <v>0.56172799999999989</v>
      </c>
      <c r="N48" s="1089">
        <v>0.51084300000000005</v>
      </c>
      <c r="O48" s="1089">
        <v>0.50189099999999998</v>
      </c>
      <c r="P48" s="1090">
        <v>6.240875</v>
      </c>
    </row>
    <row r="49" spans="1:16" ht="19.5" customHeight="1" x14ac:dyDescent="0.25">
      <c r="A49" s="1076"/>
      <c r="B49" s="1087">
        <v>42</v>
      </c>
      <c r="C49" s="1091" t="s">
        <v>94</v>
      </c>
      <c r="D49" s="1089">
        <v>590.982798</v>
      </c>
      <c r="E49" s="1089">
        <v>475.94147699999996</v>
      </c>
      <c r="F49" s="1089">
        <v>592.85454099999993</v>
      </c>
      <c r="G49" s="1089">
        <v>433.1532400000001</v>
      </c>
      <c r="H49" s="1089">
        <v>581.84097299999996</v>
      </c>
      <c r="I49" s="1089">
        <v>544.871174</v>
      </c>
      <c r="J49" s="1089">
        <v>542.10341900000003</v>
      </c>
      <c r="K49" s="1089">
        <v>514.67846799999995</v>
      </c>
      <c r="L49" s="1089">
        <v>556.10076200000003</v>
      </c>
      <c r="M49" s="1089">
        <v>515.00275599999998</v>
      </c>
      <c r="N49" s="1089">
        <v>476.54828699999996</v>
      </c>
      <c r="O49" s="1089">
        <v>558.68097899999998</v>
      </c>
      <c r="P49" s="1090">
        <v>6382.7588739999983</v>
      </c>
    </row>
    <row r="50" spans="1:16" ht="19.5" customHeight="1" x14ac:dyDescent="0.25">
      <c r="A50" s="1076"/>
      <c r="B50" s="1087">
        <v>43</v>
      </c>
      <c r="C50" s="1091" t="s">
        <v>96</v>
      </c>
      <c r="D50" s="1089">
        <v>44.653600000000004</v>
      </c>
      <c r="E50" s="1089">
        <v>40.139849999999996</v>
      </c>
      <c r="F50" s="1089">
        <v>30.632149999999999</v>
      </c>
      <c r="G50" s="1089">
        <v>26.75966</v>
      </c>
      <c r="H50" s="1089">
        <v>46.920590000000004</v>
      </c>
      <c r="I50" s="1089">
        <v>32.516359999999999</v>
      </c>
      <c r="J50" s="1089">
        <v>70.669870000000003</v>
      </c>
      <c r="K50" s="1089">
        <v>69.072630000000004</v>
      </c>
      <c r="L50" s="1089">
        <v>64.839849999999998</v>
      </c>
      <c r="M50" s="1089">
        <v>60.860230000000008</v>
      </c>
      <c r="N50" s="1089">
        <v>58.713180000000001</v>
      </c>
      <c r="O50" s="1089">
        <v>62.424169999999997</v>
      </c>
      <c r="P50" s="1090">
        <v>608.20213999999999</v>
      </c>
    </row>
    <row r="51" spans="1:16" ht="19.5" customHeight="1" x14ac:dyDescent="0.25">
      <c r="A51" s="1076"/>
      <c r="B51" s="1087">
        <v>44</v>
      </c>
      <c r="C51" s="1091" t="s">
        <v>98</v>
      </c>
      <c r="D51" s="1089">
        <v>38.794243000000002</v>
      </c>
      <c r="E51" s="1089">
        <v>32.708056999999997</v>
      </c>
      <c r="F51" s="1089">
        <v>65.65029100000001</v>
      </c>
      <c r="G51" s="1089">
        <v>68.573272999999986</v>
      </c>
      <c r="H51" s="1089">
        <v>76.93548899999999</v>
      </c>
      <c r="I51" s="1089">
        <v>78.371101999999993</v>
      </c>
      <c r="J51" s="1089">
        <v>75.69151500000001</v>
      </c>
      <c r="K51" s="1089">
        <v>86.318701999999988</v>
      </c>
      <c r="L51" s="1089">
        <v>90.016434000000004</v>
      </c>
      <c r="M51" s="1089">
        <v>98.214027000000002</v>
      </c>
      <c r="N51" s="1089">
        <v>94.188869000000011</v>
      </c>
      <c r="O51" s="1089">
        <v>91.453409999999991</v>
      </c>
      <c r="P51" s="1090">
        <v>896.91541199999995</v>
      </c>
    </row>
    <row r="52" spans="1:16" ht="19.5" customHeight="1" x14ac:dyDescent="0.25">
      <c r="A52" s="1076"/>
      <c r="B52" s="1087">
        <v>45</v>
      </c>
      <c r="C52" s="1091" t="s">
        <v>100</v>
      </c>
      <c r="D52" s="1089">
        <v>38.146739999999994</v>
      </c>
      <c r="E52" s="1089">
        <v>23.316889999999997</v>
      </c>
      <c r="F52" s="1089">
        <v>28.547310000000003</v>
      </c>
      <c r="G52" s="1089">
        <v>31.348730000000003</v>
      </c>
      <c r="H52" s="1089">
        <v>44.064140000000002</v>
      </c>
      <c r="I52" s="1089">
        <v>29.970829999999999</v>
      </c>
      <c r="J52" s="1089">
        <v>31.000702016666665</v>
      </c>
      <c r="K52" s="1089">
        <v>31.189950333333332</v>
      </c>
      <c r="L52" s="1089">
        <v>39.614105000000009</v>
      </c>
      <c r="M52" s="1089">
        <v>39.431341466666666</v>
      </c>
      <c r="N52" s="1089">
        <v>39.865402533333331</v>
      </c>
      <c r="O52" s="1089">
        <v>38.159147466666667</v>
      </c>
      <c r="P52" s="1090">
        <v>414.65528881666671</v>
      </c>
    </row>
    <row r="53" spans="1:16" ht="19.5" customHeight="1" x14ac:dyDescent="0.25">
      <c r="A53" s="1076"/>
      <c r="B53" s="1087">
        <v>46</v>
      </c>
      <c r="C53" s="1091" t="s">
        <v>102</v>
      </c>
      <c r="D53" s="1089">
        <v>303.47931600000004</v>
      </c>
      <c r="E53" s="1089">
        <v>222.48350400000004</v>
      </c>
      <c r="F53" s="1089">
        <v>207.28874699999997</v>
      </c>
      <c r="G53" s="1089">
        <v>196.12275200000005</v>
      </c>
      <c r="H53" s="1089">
        <v>253.21687</v>
      </c>
      <c r="I53" s="1089">
        <v>403.38102599999996</v>
      </c>
      <c r="J53" s="1089">
        <v>638.24097500000005</v>
      </c>
      <c r="K53" s="1089">
        <v>669.88341900000012</v>
      </c>
      <c r="L53" s="1089">
        <v>673.08989500000007</v>
      </c>
      <c r="M53" s="1089">
        <v>544.468344</v>
      </c>
      <c r="N53" s="1089">
        <v>600.75359200000003</v>
      </c>
      <c r="O53" s="1089">
        <v>621.24845600000003</v>
      </c>
      <c r="P53" s="1090">
        <v>5333.6568960000004</v>
      </c>
    </row>
    <row r="54" spans="1:16" ht="19.5" customHeight="1" x14ac:dyDescent="0.25">
      <c r="A54" s="1076"/>
      <c r="B54" s="1087">
        <v>47</v>
      </c>
      <c r="C54" s="1091" t="s">
        <v>104</v>
      </c>
      <c r="D54" s="1089">
        <v>192.78223700000001</v>
      </c>
      <c r="E54" s="1089">
        <v>66.095460000000003</v>
      </c>
      <c r="F54" s="1089">
        <v>345.63725900000003</v>
      </c>
      <c r="G54" s="1089">
        <v>338.99315100000001</v>
      </c>
      <c r="H54" s="1089">
        <v>365.878469</v>
      </c>
      <c r="I54" s="1089">
        <v>297.50506200000001</v>
      </c>
      <c r="J54" s="1089">
        <v>333.97551300000003</v>
      </c>
      <c r="K54" s="1089">
        <v>388.934394</v>
      </c>
      <c r="L54" s="1089">
        <v>397.68801899999994</v>
      </c>
      <c r="M54" s="1089">
        <v>397.15761699999996</v>
      </c>
      <c r="N54" s="1089">
        <v>385.974087</v>
      </c>
      <c r="O54" s="1089">
        <v>402.90432099999998</v>
      </c>
      <c r="P54" s="1090">
        <v>3913.5255889999994</v>
      </c>
    </row>
    <row r="55" spans="1:16" ht="19.5" customHeight="1" x14ac:dyDescent="0.25">
      <c r="A55" s="1076"/>
      <c r="B55" s="1087">
        <v>48</v>
      </c>
      <c r="C55" s="1091" t="s">
        <v>106</v>
      </c>
      <c r="D55" s="1089">
        <v>4.6114910000000009</v>
      </c>
      <c r="E55" s="1089">
        <v>4.6508909999999997</v>
      </c>
      <c r="F55" s="1089">
        <v>4.8301859999999994</v>
      </c>
      <c r="G55" s="1089">
        <v>4.4244820000000002</v>
      </c>
      <c r="H55" s="1089">
        <v>4.0501940000000003</v>
      </c>
      <c r="I55" s="1089">
        <v>4.2412609999999997</v>
      </c>
      <c r="J55" s="1089">
        <v>3.8788135499999998</v>
      </c>
      <c r="K55" s="1089">
        <v>18.185437499999999</v>
      </c>
      <c r="L55" s="1089">
        <v>17.061746707499999</v>
      </c>
      <c r="M55" s="1089">
        <v>16.316387585000001</v>
      </c>
      <c r="N55" s="1089">
        <v>26.792675257499997</v>
      </c>
      <c r="O55" s="1089">
        <v>24.139455322500002</v>
      </c>
      <c r="P55" s="1090">
        <v>133.18302092250002</v>
      </c>
    </row>
    <row r="56" spans="1:16" ht="19.5" customHeight="1" x14ac:dyDescent="0.25">
      <c r="A56" s="1076"/>
      <c r="B56" s="1087">
        <v>49</v>
      </c>
      <c r="C56" s="1091" t="s">
        <v>108</v>
      </c>
      <c r="D56" s="1089">
        <v>24.147355000000001</v>
      </c>
      <c r="E56" s="1089">
        <v>22.461559000000001</v>
      </c>
      <c r="F56" s="1089">
        <v>25.055938000000001</v>
      </c>
      <c r="G56" s="1089">
        <v>24.169530999999999</v>
      </c>
      <c r="H56" s="1089">
        <v>25.158558999999997</v>
      </c>
      <c r="I56" s="1089">
        <v>23.821227</v>
      </c>
      <c r="J56" s="1089">
        <v>25.265097999999998</v>
      </c>
      <c r="K56" s="1089">
        <v>27.476781000000003</v>
      </c>
      <c r="L56" s="1089">
        <v>29.489584999999998</v>
      </c>
      <c r="M56" s="1089">
        <v>30.736742</v>
      </c>
      <c r="N56" s="1089">
        <v>30.460763999999998</v>
      </c>
      <c r="O56" s="1089">
        <v>28.861760999999998</v>
      </c>
      <c r="P56" s="1090">
        <v>317.10489999999999</v>
      </c>
    </row>
    <row r="57" spans="1:16" ht="19.5" customHeight="1" x14ac:dyDescent="0.25">
      <c r="A57" s="1076"/>
      <c r="B57" s="1087">
        <v>50</v>
      </c>
      <c r="C57" s="1091" t="s">
        <v>110</v>
      </c>
      <c r="D57" s="1089">
        <v>3.8632220000000004</v>
      </c>
      <c r="E57" s="1089">
        <v>3.3947249999999998</v>
      </c>
      <c r="F57" s="1089">
        <v>3.732526</v>
      </c>
      <c r="G57" s="1089">
        <v>3.2322989999999998</v>
      </c>
      <c r="H57" s="1089">
        <v>3.6082460000000003</v>
      </c>
      <c r="I57" s="1089">
        <v>3.2023000000000001</v>
      </c>
      <c r="J57" s="1089">
        <v>3.2094849999999999</v>
      </c>
      <c r="K57" s="1089">
        <v>3.8511679999999999</v>
      </c>
      <c r="L57" s="1089">
        <v>4.0318939999999994</v>
      </c>
      <c r="M57" s="1089">
        <v>4.0927150000000001</v>
      </c>
      <c r="N57" s="1089">
        <v>4.136787</v>
      </c>
      <c r="O57" s="1089">
        <v>4.1220210000000002</v>
      </c>
      <c r="P57" s="1090">
        <v>44.477388000000005</v>
      </c>
    </row>
    <row r="58" spans="1:16" ht="19.5" customHeight="1" x14ac:dyDescent="0.25">
      <c r="A58" s="1076"/>
      <c r="B58" s="1087">
        <v>51</v>
      </c>
      <c r="C58" s="1091" t="s">
        <v>111</v>
      </c>
      <c r="D58" s="1089">
        <v>3.422501</v>
      </c>
      <c r="E58" s="1089">
        <v>1.928345</v>
      </c>
      <c r="F58" s="1089">
        <v>3.3205810000000002</v>
      </c>
      <c r="G58" s="1089">
        <v>3.207627</v>
      </c>
      <c r="H58" s="1089">
        <v>3.483136</v>
      </c>
      <c r="I58" s="1089">
        <v>3.195703</v>
      </c>
      <c r="J58" s="1089">
        <v>3.1293739999999999</v>
      </c>
      <c r="K58" s="1089">
        <v>3.813631</v>
      </c>
      <c r="L58" s="1089">
        <v>3.97431</v>
      </c>
      <c r="M58" s="1089">
        <v>3.9441990000000002</v>
      </c>
      <c r="N58" s="1089">
        <v>3.9493529999999999</v>
      </c>
      <c r="O58" s="1089">
        <v>3.9236060000000004</v>
      </c>
      <c r="P58" s="1090">
        <v>41.292366000000001</v>
      </c>
    </row>
    <row r="59" spans="1:16" ht="19.5" customHeight="1" x14ac:dyDescent="0.25">
      <c r="A59" s="1076"/>
      <c r="B59" s="1087">
        <v>52</v>
      </c>
      <c r="C59" s="1091" t="s">
        <v>113</v>
      </c>
      <c r="D59" s="1089">
        <v>4.0477840000000009</v>
      </c>
      <c r="E59" s="1089">
        <v>4.3708140000000002</v>
      </c>
      <c r="F59" s="1089">
        <v>5.1059579999999993</v>
      </c>
      <c r="G59" s="1089">
        <v>4.7470450000000008</v>
      </c>
      <c r="H59" s="1089">
        <v>4.7258220000000009</v>
      </c>
      <c r="I59" s="1089">
        <v>4.6169790000000006</v>
      </c>
      <c r="J59" s="1089">
        <v>3.9511950000000002</v>
      </c>
      <c r="K59" s="1089">
        <v>3.3647430000000003</v>
      </c>
      <c r="L59" s="1089">
        <v>2.747744</v>
      </c>
      <c r="M59" s="1089">
        <v>4.1266630000000006</v>
      </c>
      <c r="N59" s="1089">
        <v>4.0992470000000001</v>
      </c>
      <c r="O59" s="1089">
        <v>4.2277160000000009</v>
      </c>
      <c r="P59" s="1090">
        <v>50.131709999999998</v>
      </c>
    </row>
    <row r="60" spans="1:16" ht="19.5" customHeight="1" x14ac:dyDescent="0.25">
      <c r="A60" s="1076"/>
      <c r="B60" s="1087">
        <v>53</v>
      </c>
      <c r="C60" s="1091" t="s">
        <v>115</v>
      </c>
      <c r="D60" s="1089">
        <v>0</v>
      </c>
      <c r="E60" s="1089">
        <v>0</v>
      </c>
      <c r="F60" s="1089">
        <v>0</v>
      </c>
      <c r="G60" s="1089">
        <v>0</v>
      </c>
      <c r="H60" s="1089">
        <v>0</v>
      </c>
      <c r="I60" s="1089">
        <v>0</v>
      </c>
      <c r="J60" s="1089">
        <v>0</v>
      </c>
      <c r="K60" s="1089">
        <v>0.26512574999999999</v>
      </c>
      <c r="L60" s="1089">
        <v>1.302E-3</v>
      </c>
      <c r="M60" s="1089">
        <v>0.39752925</v>
      </c>
      <c r="N60" s="1089">
        <v>0.20694224999999999</v>
      </c>
      <c r="O60" s="1089">
        <v>0.46184775</v>
      </c>
      <c r="P60" s="1090">
        <v>1.3327469999999999</v>
      </c>
    </row>
    <row r="61" spans="1:16" ht="19.5" customHeight="1" x14ac:dyDescent="0.25">
      <c r="A61" s="1076"/>
      <c r="B61" s="1087">
        <v>54</v>
      </c>
      <c r="C61" s="1091" t="s">
        <v>117</v>
      </c>
      <c r="D61" s="1089">
        <v>1.2174</v>
      </c>
      <c r="E61" s="1089">
        <v>2.2131999999999996</v>
      </c>
      <c r="F61" s="1089">
        <v>2.597</v>
      </c>
      <c r="G61" s="1089">
        <v>1.7214</v>
      </c>
      <c r="H61" s="1089">
        <v>1.5354000000000001</v>
      </c>
      <c r="I61" s="1089">
        <v>2.3473999999999999</v>
      </c>
      <c r="J61" s="1089">
        <v>2.3769</v>
      </c>
      <c r="K61" s="1089">
        <v>2.339</v>
      </c>
      <c r="L61" s="1089">
        <v>2.2961</v>
      </c>
      <c r="M61" s="1089">
        <v>2.3235999999999999</v>
      </c>
      <c r="N61" s="1089">
        <v>1.9624999999999999</v>
      </c>
      <c r="O61" s="1089">
        <v>2.2429000000000001</v>
      </c>
      <c r="P61" s="1090">
        <v>25.172799999999995</v>
      </c>
    </row>
    <row r="62" spans="1:16" ht="19.5" customHeight="1" x14ac:dyDescent="0.25">
      <c r="A62" s="1076"/>
      <c r="B62" s="1087">
        <v>55</v>
      </c>
      <c r="C62" s="1091" t="s">
        <v>119</v>
      </c>
      <c r="D62" s="1089">
        <v>13.997768000000001</v>
      </c>
      <c r="E62" s="1089">
        <v>13.025114000000002</v>
      </c>
      <c r="F62" s="1089">
        <v>14.510922000000001</v>
      </c>
      <c r="G62" s="1089">
        <v>13.344035999999999</v>
      </c>
      <c r="H62" s="1089">
        <v>6.9608739999999996</v>
      </c>
      <c r="I62" s="1089">
        <v>12.405006</v>
      </c>
      <c r="J62" s="1089">
        <v>12.649584000000001</v>
      </c>
      <c r="K62" s="1089">
        <v>12.694129</v>
      </c>
      <c r="L62" s="1089">
        <v>12.488337000000001</v>
      </c>
      <c r="M62" s="1089">
        <v>13.050101999999999</v>
      </c>
      <c r="N62" s="1089">
        <v>8.1838979999999992</v>
      </c>
      <c r="O62" s="1089">
        <v>12.295861</v>
      </c>
      <c r="P62" s="1090">
        <v>145.60563100000002</v>
      </c>
    </row>
    <row r="63" spans="1:16" ht="19.5" customHeight="1" x14ac:dyDescent="0.25">
      <c r="A63" s="1076"/>
      <c r="B63" s="1087">
        <v>56</v>
      </c>
      <c r="C63" s="1091" t="s">
        <v>121</v>
      </c>
      <c r="D63" s="1089">
        <v>14.397434000000002</v>
      </c>
      <c r="E63" s="1089">
        <v>12.551683000000001</v>
      </c>
      <c r="F63" s="1089">
        <v>0</v>
      </c>
      <c r="G63" s="1089">
        <v>0</v>
      </c>
      <c r="H63" s="1089">
        <v>0</v>
      </c>
      <c r="I63" s="1089">
        <v>0</v>
      </c>
      <c r="J63" s="1089">
        <v>0</v>
      </c>
      <c r="K63" s="1089">
        <v>0</v>
      </c>
      <c r="L63" s="1089">
        <v>0</v>
      </c>
      <c r="M63" s="1089">
        <v>0</v>
      </c>
      <c r="N63" s="1089">
        <v>0</v>
      </c>
      <c r="O63" s="1089">
        <v>0</v>
      </c>
      <c r="P63" s="1090">
        <v>26.949117000000001</v>
      </c>
    </row>
    <row r="64" spans="1:16" ht="19.5" customHeight="1" x14ac:dyDescent="0.25">
      <c r="A64" s="1076"/>
      <c r="B64" s="1087">
        <v>57</v>
      </c>
      <c r="C64" s="1095" t="s">
        <v>122</v>
      </c>
      <c r="D64" s="1089">
        <v>21.484366999999999</v>
      </c>
      <c r="E64" s="1089">
        <v>19.715819</v>
      </c>
      <c r="F64" s="1089">
        <v>23.997325999999997</v>
      </c>
      <c r="G64" s="1089">
        <v>22.249453000000003</v>
      </c>
      <c r="H64" s="1089">
        <v>13.655122000000002</v>
      </c>
      <c r="I64" s="1089">
        <v>10.052744000000001</v>
      </c>
      <c r="J64" s="1089">
        <v>8.0470790000000001</v>
      </c>
      <c r="K64" s="1089">
        <v>8.2028579999999991</v>
      </c>
      <c r="L64" s="1089">
        <v>5.0245889999999997</v>
      </c>
      <c r="M64" s="1089">
        <v>14.226269</v>
      </c>
      <c r="N64" s="1089">
        <v>15.804405000000001</v>
      </c>
      <c r="O64" s="1089">
        <v>14.641269999999999</v>
      </c>
      <c r="P64" s="1090">
        <v>177.10130100000001</v>
      </c>
    </row>
    <row r="65" spans="1:16" ht="19.5" customHeight="1" x14ac:dyDescent="0.25">
      <c r="A65" s="1076"/>
      <c r="B65" s="1087">
        <v>58</v>
      </c>
      <c r="C65" s="1095" t="s">
        <v>124</v>
      </c>
      <c r="D65" s="1089">
        <v>13.440097000000002</v>
      </c>
      <c r="E65" s="1089">
        <v>12.348322</v>
      </c>
      <c r="F65" s="1089">
        <v>10.466409000000001</v>
      </c>
      <c r="G65" s="1089">
        <v>7.6939950000000001</v>
      </c>
      <c r="H65" s="1089">
        <v>9.2189650000000007</v>
      </c>
      <c r="I65" s="1089">
        <v>12.470855999999999</v>
      </c>
      <c r="J65" s="1089">
        <v>10.850507</v>
      </c>
      <c r="K65" s="1089">
        <v>10.955681999999999</v>
      </c>
      <c r="L65" s="1089">
        <v>11.132156999999999</v>
      </c>
      <c r="M65" s="1089">
        <v>11.997897</v>
      </c>
      <c r="N65" s="1089">
        <v>12.758583</v>
      </c>
      <c r="O65" s="1089">
        <v>12.416060999999999</v>
      </c>
      <c r="P65" s="1090">
        <v>135.74953099999999</v>
      </c>
    </row>
    <row r="66" spans="1:16" ht="19.5" customHeight="1" x14ac:dyDescent="0.25">
      <c r="A66" s="1076"/>
      <c r="B66" s="1087">
        <v>59</v>
      </c>
      <c r="C66" s="1095" t="s">
        <v>126</v>
      </c>
      <c r="D66" s="1089">
        <v>0.37441999999999998</v>
      </c>
      <c r="E66" s="1089">
        <v>1.329E-2</v>
      </c>
      <c r="F66" s="1089">
        <v>8.8299999999999993E-3</v>
      </c>
      <c r="G66" s="1089">
        <v>3.5549599999999999</v>
      </c>
      <c r="H66" s="1089">
        <v>2.7499999999999998E-3</v>
      </c>
      <c r="I66" s="1089">
        <v>0.15992000000000001</v>
      </c>
      <c r="J66" s="1089">
        <v>3.8969999999999998E-2</v>
      </c>
      <c r="K66" s="1089">
        <v>0.45812999999999998</v>
      </c>
      <c r="L66" s="1089">
        <v>0.12775999999999998</v>
      </c>
      <c r="M66" s="1089">
        <v>0.348275</v>
      </c>
      <c r="N66" s="1089">
        <v>0.41656500000000002</v>
      </c>
      <c r="O66" s="1089">
        <v>0.16698399999999999</v>
      </c>
      <c r="P66" s="1090">
        <v>5.6708540000000003</v>
      </c>
    </row>
    <row r="67" spans="1:16" ht="19.5" customHeight="1" x14ac:dyDescent="0.25">
      <c r="A67" s="1076"/>
      <c r="B67" s="1087">
        <v>60</v>
      </c>
      <c r="C67" s="1095" t="s">
        <v>128</v>
      </c>
      <c r="D67" s="1089">
        <v>0</v>
      </c>
      <c r="E67" s="1089">
        <v>59.99982</v>
      </c>
      <c r="F67" s="1089">
        <v>65.562439999999995</v>
      </c>
      <c r="G67" s="1089">
        <v>62.536230000000003</v>
      </c>
      <c r="H67" s="1089">
        <v>62.626829999999998</v>
      </c>
      <c r="I67" s="1089">
        <v>51.050709999999995</v>
      </c>
      <c r="J67" s="1089">
        <v>50.179450000000003</v>
      </c>
      <c r="K67" s="1089">
        <v>47.673650000000002</v>
      </c>
      <c r="L67" s="1089">
        <v>37.008760000000002</v>
      </c>
      <c r="M67" s="1089">
        <v>57.817509999999999</v>
      </c>
      <c r="N67" s="1089">
        <v>60.2697</v>
      </c>
      <c r="O67" s="1089">
        <v>63.283630000000002</v>
      </c>
      <c r="P67" s="1090">
        <v>618.0087299999999</v>
      </c>
    </row>
    <row r="68" spans="1:16" ht="19.5" customHeight="1" x14ac:dyDescent="0.25">
      <c r="A68" s="1076"/>
      <c r="B68" s="1087">
        <v>61</v>
      </c>
      <c r="C68" s="1095" t="s">
        <v>130</v>
      </c>
      <c r="D68" s="1089">
        <v>698.8180319999999</v>
      </c>
      <c r="E68" s="1089">
        <v>799.79759100000001</v>
      </c>
      <c r="F68" s="1089">
        <v>771.11426000000006</v>
      </c>
      <c r="G68" s="1089">
        <v>656.25707499999999</v>
      </c>
      <c r="H68" s="1089">
        <v>636.27779799999996</v>
      </c>
      <c r="I68" s="1089">
        <v>786.85846699999991</v>
      </c>
      <c r="J68" s="1089">
        <v>648.89763800000003</v>
      </c>
      <c r="K68" s="1089">
        <v>657.63195799999994</v>
      </c>
      <c r="L68" s="1089">
        <v>652.72241400000007</v>
      </c>
      <c r="M68" s="1089">
        <v>582.23253999999997</v>
      </c>
      <c r="N68" s="1089">
        <v>304.50291099999993</v>
      </c>
      <c r="O68" s="1089">
        <v>432.10283199999998</v>
      </c>
      <c r="P68" s="1090">
        <v>7627.2135159999989</v>
      </c>
    </row>
    <row r="69" spans="1:16" ht="19.5" customHeight="1" x14ac:dyDescent="0.25">
      <c r="A69" s="1076"/>
      <c r="B69" s="1087">
        <v>62</v>
      </c>
      <c r="C69" s="1095" t="s">
        <v>132</v>
      </c>
      <c r="D69" s="1089">
        <v>66.417590000000004</v>
      </c>
      <c r="E69" s="1089">
        <v>0</v>
      </c>
      <c r="F69" s="1089">
        <v>0</v>
      </c>
      <c r="G69" s="1089">
        <v>0</v>
      </c>
      <c r="H69" s="1089">
        <v>0</v>
      </c>
      <c r="I69" s="1089">
        <v>0</v>
      </c>
      <c r="J69" s="1089">
        <v>0</v>
      </c>
      <c r="K69" s="1089">
        <v>0</v>
      </c>
      <c r="L69" s="1089">
        <v>0</v>
      </c>
      <c r="M69" s="1089">
        <v>0</v>
      </c>
      <c r="N69" s="1089">
        <v>0</v>
      </c>
      <c r="O69" s="1089">
        <v>0</v>
      </c>
      <c r="P69" s="1090">
        <v>66.417590000000004</v>
      </c>
    </row>
    <row r="70" spans="1:16" ht="19.5" customHeight="1" x14ac:dyDescent="0.25">
      <c r="A70" s="1076"/>
      <c r="B70" s="1087">
        <v>63</v>
      </c>
      <c r="C70" s="1095" t="s">
        <v>134</v>
      </c>
      <c r="D70" s="1089">
        <v>2.5248080000000002</v>
      </c>
      <c r="E70" s="1089">
        <v>2.2851499999999998</v>
      </c>
      <c r="F70" s="1089">
        <v>2.7173109999999996</v>
      </c>
      <c r="G70" s="1089">
        <v>2.5557280000000002</v>
      </c>
      <c r="H70" s="1089">
        <v>2.2675749999999999</v>
      </c>
      <c r="I70" s="1089">
        <v>2.1166320000000001</v>
      </c>
      <c r="J70" s="1089">
        <v>1.376352</v>
      </c>
      <c r="K70" s="1089">
        <v>1.4582820000000001</v>
      </c>
      <c r="L70" s="1089">
        <v>1.0513030000000001</v>
      </c>
      <c r="M70" s="1089">
        <v>1.403429</v>
      </c>
      <c r="N70" s="1089">
        <v>1.15229</v>
      </c>
      <c r="O70" s="1089">
        <v>1.122401</v>
      </c>
      <c r="P70" s="1090">
        <v>22.031261000000001</v>
      </c>
    </row>
    <row r="71" spans="1:16" ht="19.5" customHeight="1" x14ac:dyDescent="0.25">
      <c r="A71" s="1076"/>
      <c r="B71" s="1087">
        <v>64</v>
      </c>
      <c r="C71" s="1095" t="s">
        <v>136</v>
      </c>
      <c r="D71" s="1089">
        <v>4.1401909999999997</v>
      </c>
      <c r="E71" s="1089">
        <v>3.5533780000000004</v>
      </c>
      <c r="F71" s="1089">
        <v>4.2580359999999997</v>
      </c>
      <c r="G71" s="1089">
        <v>3.7161230000000001</v>
      </c>
      <c r="H71" s="1089">
        <v>3.5572600000000003</v>
      </c>
      <c r="I71" s="1089">
        <v>2.8485130000000001</v>
      </c>
      <c r="J71" s="1089">
        <v>3.205889</v>
      </c>
      <c r="K71" s="1089">
        <v>4.2114219999999998</v>
      </c>
      <c r="L71" s="1089">
        <v>4.5598400000000003</v>
      </c>
      <c r="M71" s="1089">
        <v>4.5210780000000002</v>
      </c>
      <c r="N71" s="1089">
        <v>4.6758540000000002</v>
      </c>
      <c r="O71" s="1089">
        <v>4.4765249999999996</v>
      </c>
      <c r="P71" s="1090">
        <v>47.724109000000006</v>
      </c>
    </row>
    <row r="72" spans="1:16" ht="19.5" customHeight="1" x14ac:dyDescent="0.25">
      <c r="A72" s="1076"/>
      <c r="B72" s="1087">
        <v>65</v>
      </c>
      <c r="C72" s="1095" t="s">
        <v>138</v>
      </c>
      <c r="D72" s="1089">
        <v>238.84287499999999</v>
      </c>
      <c r="E72" s="1089">
        <v>227.83383499999997</v>
      </c>
      <c r="F72" s="1089">
        <v>253.162104</v>
      </c>
      <c r="G72" s="1089">
        <v>245.52694799999995</v>
      </c>
      <c r="H72" s="1089">
        <v>212.35128599999999</v>
      </c>
      <c r="I72" s="1089">
        <v>127.26680300000001</v>
      </c>
      <c r="J72" s="1089">
        <v>88.898846999999989</v>
      </c>
      <c r="K72" s="1089">
        <v>69.015509000000009</v>
      </c>
      <c r="L72" s="1089">
        <v>65.488061999999999</v>
      </c>
      <c r="M72" s="1089">
        <v>124.662904</v>
      </c>
      <c r="N72" s="1089">
        <v>227.88581299999996</v>
      </c>
      <c r="O72" s="1089">
        <v>218.02166500000001</v>
      </c>
      <c r="P72" s="1090">
        <v>2098.956651</v>
      </c>
    </row>
    <row r="73" spans="1:16" ht="19.5" customHeight="1" x14ac:dyDescent="0.25">
      <c r="A73" s="1076"/>
      <c r="B73" s="1087">
        <v>66</v>
      </c>
      <c r="C73" s="1095" t="s">
        <v>140</v>
      </c>
      <c r="D73" s="1089">
        <v>4.6003050000000005</v>
      </c>
      <c r="E73" s="1089">
        <v>3.924871</v>
      </c>
      <c r="F73" s="1089">
        <v>4.6118030000000001</v>
      </c>
      <c r="G73" s="1089">
        <v>4.0056570000000002</v>
      </c>
      <c r="H73" s="1089">
        <v>3.8631219999999997</v>
      </c>
      <c r="I73" s="1089">
        <v>3.081197</v>
      </c>
      <c r="J73" s="1089">
        <v>3.4265140000000001</v>
      </c>
      <c r="K73" s="1089">
        <v>4.5183410000000004</v>
      </c>
      <c r="L73" s="1089">
        <v>4.9280429999999997</v>
      </c>
      <c r="M73" s="1089">
        <v>4.9485730000000006</v>
      </c>
      <c r="N73" s="1089">
        <v>5.131183</v>
      </c>
      <c r="O73" s="1089">
        <v>4.9303050000000006</v>
      </c>
      <c r="P73" s="1090">
        <v>51.969914000000003</v>
      </c>
    </row>
    <row r="74" spans="1:16" ht="19.5" customHeight="1" x14ac:dyDescent="0.25">
      <c r="A74" s="1076"/>
      <c r="B74" s="1087">
        <v>67</v>
      </c>
      <c r="C74" s="1095" t="s">
        <v>142</v>
      </c>
      <c r="D74" s="1089">
        <v>10.992556</v>
      </c>
      <c r="E74" s="1089">
        <v>8.6083409999999994</v>
      </c>
      <c r="F74" s="1089">
        <v>15.446576</v>
      </c>
      <c r="G74" s="1089">
        <v>11.094474999999999</v>
      </c>
      <c r="H74" s="1089">
        <v>12.871577000000002</v>
      </c>
      <c r="I74" s="1089">
        <v>12.388404999999999</v>
      </c>
      <c r="J74" s="1089">
        <v>12.829955999999999</v>
      </c>
      <c r="K74" s="1089">
        <v>12.986847000000001</v>
      </c>
      <c r="L74" s="1089">
        <v>13.180230999999999</v>
      </c>
      <c r="M74" s="1089">
        <v>13.949160000000003</v>
      </c>
      <c r="N74" s="1089">
        <v>11.119097</v>
      </c>
      <c r="O74" s="1089">
        <v>12.915685</v>
      </c>
      <c r="P74" s="1090">
        <v>148.38290599999999</v>
      </c>
    </row>
    <row r="75" spans="1:16" ht="19.5" customHeight="1" x14ac:dyDescent="0.25">
      <c r="A75" s="1076"/>
      <c r="B75" s="1087">
        <v>68</v>
      </c>
      <c r="C75" s="1095" t="s">
        <v>144</v>
      </c>
      <c r="D75" s="1089">
        <v>38.873448000000003</v>
      </c>
      <c r="E75" s="1089">
        <v>26.598642999999999</v>
      </c>
      <c r="F75" s="1089">
        <v>48.530048999999998</v>
      </c>
      <c r="G75" s="1089">
        <v>36.452784000000001</v>
      </c>
      <c r="H75" s="1089">
        <v>42.716159000000005</v>
      </c>
      <c r="I75" s="1089">
        <v>33.693526999999996</v>
      </c>
      <c r="J75" s="1089">
        <v>38.870345999999998</v>
      </c>
      <c r="K75" s="1089">
        <v>40.436329999999998</v>
      </c>
      <c r="L75" s="1089">
        <v>39.327511000000008</v>
      </c>
      <c r="M75" s="1089">
        <v>40.951507999999997</v>
      </c>
      <c r="N75" s="1089">
        <v>37.779457000000008</v>
      </c>
      <c r="O75" s="1089">
        <v>41.461793999999998</v>
      </c>
      <c r="P75" s="1090">
        <v>465.69155600000005</v>
      </c>
    </row>
    <row r="76" spans="1:16" ht="19.5" customHeight="1" x14ac:dyDescent="0.25">
      <c r="A76" s="1076"/>
      <c r="B76" s="1087">
        <v>69</v>
      </c>
      <c r="C76" s="1095" t="s">
        <v>146</v>
      </c>
      <c r="D76" s="1089">
        <v>3.9291040000000002</v>
      </c>
      <c r="E76" s="1089">
        <v>3.8624619999999998</v>
      </c>
      <c r="F76" s="1089">
        <v>4.9983769999999996</v>
      </c>
      <c r="G76" s="1089">
        <v>3.8766370000000001</v>
      </c>
      <c r="H76" s="1089">
        <v>3.3924110000000001</v>
      </c>
      <c r="I76" s="1089">
        <v>2.8349440000000001</v>
      </c>
      <c r="J76" s="1089">
        <v>2.9110079500000001</v>
      </c>
      <c r="K76" s="1089">
        <v>2.6808199999999998</v>
      </c>
      <c r="L76" s="1089">
        <v>5.1015060000000005</v>
      </c>
      <c r="M76" s="1089">
        <v>5.618817</v>
      </c>
      <c r="N76" s="1089">
        <v>5.6764640000000002</v>
      </c>
      <c r="O76" s="1089">
        <v>5.7141020000000005</v>
      </c>
      <c r="P76" s="1090">
        <v>50.596651949999995</v>
      </c>
    </row>
    <row r="77" spans="1:16" ht="19.5" customHeight="1" x14ac:dyDescent="0.25">
      <c r="A77" s="1076"/>
      <c r="B77" s="1087">
        <v>70</v>
      </c>
      <c r="C77" s="1096" t="s">
        <v>148</v>
      </c>
      <c r="D77" s="1097">
        <v>1.0880000000000001E-2</v>
      </c>
      <c r="E77" s="1097">
        <v>0.15978999999999999</v>
      </c>
      <c r="F77" s="1097">
        <v>4.2629999999999994E-3</v>
      </c>
      <c r="G77" s="1097">
        <v>4.9200000000000003E-4</v>
      </c>
      <c r="H77" s="1097">
        <v>3.0871999999999997E-2</v>
      </c>
      <c r="I77" s="1097">
        <v>0.49373199999999995</v>
      </c>
      <c r="J77" s="1097">
        <v>3.6797999999999997E-2</v>
      </c>
      <c r="K77" s="1097">
        <v>1.3759999999999998E-3</v>
      </c>
      <c r="L77" s="1097">
        <v>2.1184000000000001E-2</v>
      </c>
      <c r="M77" s="1097">
        <v>2.0730999999999999E-2</v>
      </c>
      <c r="N77" s="1097">
        <v>6.6370000000000005E-3</v>
      </c>
      <c r="O77" s="1097">
        <v>1.7262E-2</v>
      </c>
      <c r="P77" s="1090">
        <v>0.80401699999999987</v>
      </c>
    </row>
    <row r="78" spans="1:16" ht="19.5" customHeight="1" x14ac:dyDescent="0.25">
      <c r="A78" s="1076"/>
      <c r="B78" s="1087">
        <v>71</v>
      </c>
      <c r="C78" s="1096" t="s">
        <v>150</v>
      </c>
      <c r="D78" s="1097">
        <v>2.6219760000000001</v>
      </c>
      <c r="E78" s="1097">
        <v>2.5631829999999995</v>
      </c>
      <c r="F78" s="1097">
        <v>2.6716009999999999</v>
      </c>
      <c r="G78" s="1097">
        <v>2.9805580000000003</v>
      </c>
      <c r="H78" s="1097">
        <v>4.1072990000000003</v>
      </c>
      <c r="I78" s="1097">
        <v>3.084085</v>
      </c>
      <c r="J78" s="1097">
        <v>1.846616</v>
      </c>
      <c r="K78" s="1097">
        <v>1.3852119999999999</v>
      </c>
      <c r="L78" s="1097">
        <v>2.1560809648305739</v>
      </c>
      <c r="M78" s="1097">
        <v>2.0267161069407393</v>
      </c>
      <c r="N78" s="1097">
        <v>2.1589016000000001</v>
      </c>
      <c r="O78" s="1097">
        <v>2.2884356960000001</v>
      </c>
      <c r="P78" s="1090">
        <v>29.890664367771315</v>
      </c>
    </row>
    <row r="79" spans="1:16" ht="19.5" customHeight="1" x14ac:dyDescent="0.25">
      <c r="A79" s="1076"/>
      <c r="B79" s="1087">
        <v>72</v>
      </c>
      <c r="C79" s="1096" t="s">
        <v>152</v>
      </c>
      <c r="D79" s="1097">
        <v>0.19523799999999999</v>
      </c>
      <c r="E79" s="1097">
        <v>23.174803000000001</v>
      </c>
      <c r="F79" s="1097">
        <v>0.78795100000000007</v>
      </c>
      <c r="G79" s="1097">
        <v>0.33972599999999997</v>
      </c>
      <c r="H79" s="1097">
        <v>0.34930800000000001</v>
      </c>
      <c r="I79" s="1097">
        <v>6.0849250000000001</v>
      </c>
      <c r="J79" s="1097">
        <v>0.83955599999999997</v>
      </c>
      <c r="K79" s="1097">
        <v>9.6296859999999995</v>
      </c>
      <c r="L79" s="1097">
        <v>0.40214299999999997</v>
      </c>
      <c r="M79" s="1097">
        <v>0</v>
      </c>
      <c r="N79" s="1097">
        <v>0.402945</v>
      </c>
      <c r="O79" s="1097">
        <v>0</v>
      </c>
      <c r="P79" s="1090">
        <v>42.206281000000004</v>
      </c>
    </row>
    <row r="80" spans="1:16" ht="19.5" customHeight="1" x14ac:dyDescent="0.25">
      <c r="A80" s="1076"/>
      <c r="B80" s="1087">
        <v>73</v>
      </c>
      <c r="C80" s="1096" t="s">
        <v>154</v>
      </c>
      <c r="D80" s="1097">
        <v>21.735111999999997</v>
      </c>
      <c r="E80" s="1097">
        <v>20.222045999999999</v>
      </c>
      <c r="F80" s="1097">
        <v>21.933296999999996</v>
      </c>
      <c r="G80" s="1097">
        <v>21.842032</v>
      </c>
      <c r="H80" s="1097">
        <v>20.802209000000001</v>
      </c>
      <c r="I80" s="1097">
        <v>22.690713000000002</v>
      </c>
      <c r="J80" s="1097">
        <v>23.082478000000002</v>
      </c>
      <c r="K80" s="1097">
        <v>22.833337</v>
      </c>
      <c r="L80" s="1097">
        <v>22.421517999999999</v>
      </c>
      <c r="M80" s="1097">
        <v>7.3786039999999993</v>
      </c>
      <c r="N80" s="1097">
        <v>14.849918000000001</v>
      </c>
      <c r="O80" s="1097">
        <v>22.874256000000003</v>
      </c>
      <c r="P80" s="1090">
        <v>242.66552000000001</v>
      </c>
    </row>
    <row r="81" spans="1:16" ht="19.5" customHeight="1" x14ac:dyDescent="0.25">
      <c r="A81" s="1076"/>
      <c r="B81" s="1087">
        <v>74</v>
      </c>
      <c r="C81" s="1096" t="s">
        <v>156</v>
      </c>
      <c r="D81" s="1097">
        <v>7.7565999999999996E-2</v>
      </c>
      <c r="E81" s="1097">
        <v>1.1368260000000001</v>
      </c>
      <c r="F81" s="1097">
        <v>5.4109000000000004E-2</v>
      </c>
      <c r="G81" s="1097">
        <v>0</v>
      </c>
      <c r="H81" s="1097">
        <v>5.2524000000000001E-2</v>
      </c>
      <c r="I81" s="1097">
        <v>0</v>
      </c>
      <c r="J81" s="1097">
        <v>2.5626450000000003</v>
      </c>
      <c r="K81" s="1097">
        <v>0.72900100000000001</v>
      </c>
      <c r="L81" s="1097">
        <v>0</v>
      </c>
      <c r="M81" s="1097">
        <v>7.8200000000000003E-4</v>
      </c>
      <c r="N81" s="1097">
        <v>6.2619119999999997</v>
      </c>
      <c r="O81" s="1097">
        <v>13.912234</v>
      </c>
      <c r="P81" s="1090">
        <v>24.787599</v>
      </c>
    </row>
    <row r="82" spans="1:16" ht="19.5" customHeight="1" x14ac:dyDescent="0.25">
      <c r="A82" s="1076"/>
      <c r="B82" s="1087">
        <v>75</v>
      </c>
      <c r="C82" s="1096" t="s">
        <v>158</v>
      </c>
      <c r="D82" s="1097">
        <v>11.708199999999998</v>
      </c>
      <c r="E82" s="1097">
        <v>18.786960000000001</v>
      </c>
      <c r="F82" s="1097">
        <v>17.70215</v>
      </c>
      <c r="G82" s="1097">
        <v>19.223419999999997</v>
      </c>
      <c r="H82" s="1097">
        <v>18.662019999999998</v>
      </c>
      <c r="I82" s="1097">
        <v>10.7758</v>
      </c>
      <c r="J82" s="1097">
        <v>10.161799999999999</v>
      </c>
      <c r="K82" s="1097">
        <v>8.6356999999999999</v>
      </c>
      <c r="L82" s="1097">
        <v>10.811199999999999</v>
      </c>
      <c r="M82" s="1097">
        <v>8.1395699999999991</v>
      </c>
      <c r="N82" s="1097">
        <v>5.08202</v>
      </c>
      <c r="O82" s="1097">
        <v>6.0827</v>
      </c>
      <c r="P82" s="1090">
        <v>145.77153999999999</v>
      </c>
    </row>
    <row r="83" spans="1:16" ht="19.5" customHeight="1" x14ac:dyDescent="0.25">
      <c r="A83" s="1076"/>
      <c r="B83" s="1087">
        <v>76</v>
      </c>
      <c r="C83" s="1096" t="s">
        <v>160</v>
      </c>
      <c r="D83" s="1097">
        <v>0.24498899999999998</v>
      </c>
      <c r="E83" s="1097">
        <v>0.27252899999999997</v>
      </c>
      <c r="F83" s="1097">
        <v>0.26127800000000001</v>
      </c>
      <c r="G83" s="1097">
        <v>0.24908299999999997</v>
      </c>
      <c r="H83" s="1097">
        <v>0.23949200000000001</v>
      </c>
      <c r="I83" s="1097">
        <v>0.21770999999999999</v>
      </c>
      <c r="J83" s="1097">
        <v>0.22728100000000001</v>
      </c>
      <c r="K83" s="1097">
        <v>0.21949999999999997</v>
      </c>
      <c r="L83" s="1097">
        <v>0.21809799999999999</v>
      </c>
      <c r="M83" s="1097">
        <v>0.23406099999999999</v>
      </c>
      <c r="N83" s="1097">
        <v>0.22697600000000001</v>
      </c>
      <c r="O83" s="1097">
        <v>0.25381700000000001</v>
      </c>
      <c r="P83" s="1090">
        <v>2.8648140000000004</v>
      </c>
    </row>
    <row r="84" spans="1:16" ht="19.5" customHeight="1" x14ac:dyDescent="0.25">
      <c r="A84" s="1076"/>
      <c r="B84" s="1087">
        <v>77</v>
      </c>
      <c r="C84" s="1096" t="s">
        <v>162</v>
      </c>
      <c r="D84" s="1097">
        <v>0</v>
      </c>
      <c r="E84" s="1097">
        <v>0</v>
      </c>
      <c r="F84" s="1097">
        <v>0.42458499999999999</v>
      </c>
      <c r="G84" s="1097">
        <v>0</v>
      </c>
      <c r="H84" s="1097">
        <v>0</v>
      </c>
      <c r="I84" s="1097">
        <v>0</v>
      </c>
      <c r="J84" s="1097">
        <v>0</v>
      </c>
      <c r="K84" s="1097">
        <v>3.784818</v>
      </c>
      <c r="L84" s="1097">
        <v>0</v>
      </c>
      <c r="M84" s="1097">
        <v>0</v>
      </c>
      <c r="N84" s="1097">
        <v>0.40679000000000004</v>
      </c>
      <c r="O84" s="1097">
        <v>0</v>
      </c>
      <c r="P84" s="1090">
        <v>4.616193</v>
      </c>
    </row>
    <row r="85" spans="1:16" ht="19.5" customHeight="1" x14ac:dyDescent="0.25">
      <c r="A85" s="1076"/>
      <c r="B85" s="1087">
        <v>78</v>
      </c>
      <c r="C85" s="1096" t="s">
        <v>164</v>
      </c>
      <c r="D85" s="1097">
        <v>228.428054</v>
      </c>
      <c r="E85" s="1097">
        <v>242.604557</v>
      </c>
      <c r="F85" s="1097">
        <v>262.04188399999998</v>
      </c>
      <c r="G85" s="1097">
        <v>256.06948800000004</v>
      </c>
      <c r="H85" s="1097">
        <v>226.23906200000002</v>
      </c>
      <c r="I85" s="1097">
        <v>168.53192799999997</v>
      </c>
      <c r="J85" s="1097">
        <v>159.53309899999999</v>
      </c>
      <c r="K85" s="1097">
        <v>142.928428</v>
      </c>
      <c r="L85" s="1097">
        <v>125.84359400000001</v>
      </c>
      <c r="M85" s="1097">
        <v>187.43257499999999</v>
      </c>
      <c r="N85" s="1097">
        <v>191.566226</v>
      </c>
      <c r="O85" s="1097">
        <v>200.31608400000002</v>
      </c>
      <c r="P85" s="1090">
        <v>2391.534979</v>
      </c>
    </row>
    <row r="86" spans="1:16" ht="19.5" customHeight="1" x14ac:dyDescent="0.25">
      <c r="A86" s="1076"/>
      <c r="B86" s="1087">
        <v>79</v>
      </c>
      <c r="C86" s="1096" t="s">
        <v>166</v>
      </c>
      <c r="D86" s="1097">
        <v>4.857958</v>
      </c>
      <c r="E86" s="1097">
        <v>4.308433</v>
      </c>
      <c r="F86" s="1097">
        <v>4.6993479999999996</v>
      </c>
      <c r="G86" s="1097">
        <v>4.0577399999999999</v>
      </c>
      <c r="H86" s="1097">
        <v>3.5208020000000002</v>
      </c>
      <c r="I86" s="1097">
        <v>2.4277440000000001</v>
      </c>
      <c r="J86" s="1097">
        <v>2.4849670000000001</v>
      </c>
      <c r="K86" s="1097">
        <v>3.8199389999999998</v>
      </c>
      <c r="L86" s="1097">
        <v>4.4811620000000003</v>
      </c>
      <c r="M86" s="1097">
        <v>4.1696879999999998</v>
      </c>
      <c r="N86" s="1097">
        <v>4.5548109999999999</v>
      </c>
      <c r="O86" s="1097">
        <v>4.862228</v>
      </c>
      <c r="P86" s="1090">
        <v>48.244820000000004</v>
      </c>
    </row>
    <row r="87" spans="1:16" ht="19.5" customHeight="1" x14ac:dyDescent="0.25">
      <c r="A87" s="1076"/>
      <c r="B87" s="1087">
        <v>80</v>
      </c>
      <c r="C87" s="1096" t="s">
        <v>168</v>
      </c>
      <c r="D87" s="1097">
        <v>19.479588</v>
      </c>
      <c r="E87" s="1097">
        <v>30.925196</v>
      </c>
      <c r="F87" s="1097">
        <v>67.620661999999996</v>
      </c>
      <c r="G87" s="1097">
        <v>124.977119</v>
      </c>
      <c r="H87" s="1097">
        <v>177.391741</v>
      </c>
      <c r="I87" s="1097">
        <v>209.36334500000001</v>
      </c>
      <c r="J87" s="1097">
        <v>193.17047200000002</v>
      </c>
      <c r="K87" s="1097">
        <v>148.13096400000001</v>
      </c>
      <c r="L87" s="1097">
        <v>210.44338200000001</v>
      </c>
      <c r="M87" s="1097">
        <v>210.783252</v>
      </c>
      <c r="N87" s="1097">
        <v>206.55981</v>
      </c>
      <c r="O87" s="1097">
        <v>192.85535000000002</v>
      </c>
      <c r="P87" s="1090">
        <v>1791.700881</v>
      </c>
    </row>
    <row r="88" spans="1:16" ht="19.5" customHeight="1" thickBot="1" x14ac:dyDescent="0.3">
      <c r="A88" s="1076"/>
      <c r="B88" s="1087">
        <v>81</v>
      </c>
      <c r="C88" s="1096" t="s">
        <v>170</v>
      </c>
      <c r="D88" s="1097">
        <v>9.3588820000000013</v>
      </c>
      <c r="E88" s="1097">
        <v>47.557085999999998</v>
      </c>
      <c r="F88" s="1097">
        <v>8.6827970000000008</v>
      </c>
      <c r="G88" s="1097">
        <v>3.049849</v>
      </c>
      <c r="H88" s="1097">
        <v>22.659243</v>
      </c>
      <c r="I88" s="1097">
        <v>21.770748999999999</v>
      </c>
      <c r="J88" s="1097">
        <v>61.959747000000007</v>
      </c>
      <c r="K88" s="1097">
        <v>65.661901999999998</v>
      </c>
      <c r="L88" s="1097">
        <v>93.527720000000002</v>
      </c>
      <c r="M88" s="1097">
        <v>14.149996</v>
      </c>
      <c r="N88" s="1097">
        <v>0</v>
      </c>
      <c r="O88" s="1097">
        <v>22.457482000000002</v>
      </c>
      <c r="P88" s="1090">
        <v>370.83545300000003</v>
      </c>
    </row>
    <row r="89" spans="1:16" ht="21.75" thickTop="1" x14ac:dyDescent="0.25">
      <c r="A89" s="1076"/>
      <c r="B89" s="2141" t="s">
        <v>1146</v>
      </c>
      <c r="C89" s="2142"/>
      <c r="D89" s="1098">
        <v>4385.0006299999995</v>
      </c>
      <c r="E89" s="1098">
        <v>4044.8509594999991</v>
      </c>
      <c r="F89" s="1098">
        <v>4449.7895259999996</v>
      </c>
      <c r="G89" s="1098">
        <v>4341.3172640000003</v>
      </c>
      <c r="H89" s="1098">
        <v>4424.1746110000004</v>
      </c>
      <c r="I89" s="1098">
        <v>4255.1106060000002</v>
      </c>
      <c r="J89" s="1098">
        <v>4321.5265425166663</v>
      </c>
      <c r="K89" s="1098">
        <v>4337.372895583334</v>
      </c>
      <c r="L89" s="1098">
        <v>4262.5187576723301</v>
      </c>
      <c r="M89" s="1098">
        <v>4478.738903213608</v>
      </c>
      <c r="N89" s="1098">
        <v>4401.9076246408322</v>
      </c>
      <c r="O89" s="1098">
        <v>4614.7042105726669</v>
      </c>
      <c r="P89" s="1098">
        <v>52317.012530699445</v>
      </c>
    </row>
    <row r="90" spans="1:16" ht="15.75" x14ac:dyDescent="0.25">
      <c r="A90" s="1076"/>
      <c r="B90" s="781" t="s">
        <v>1066</v>
      </c>
      <c r="C90" s="1099"/>
      <c r="D90" s="1100"/>
      <c r="E90" s="1100"/>
      <c r="F90" s="1100"/>
      <c r="G90" s="1100"/>
      <c r="H90" s="1100"/>
      <c r="I90" s="1100"/>
      <c r="J90" s="1100"/>
      <c r="K90" s="1100"/>
      <c r="L90" s="1100"/>
      <c r="M90" s="1100"/>
      <c r="N90" s="1100"/>
      <c r="O90" s="1100"/>
      <c r="P90" s="1100"/>
    </row>
    <row r="91" spans="1:16" ht="15.75" x14ac:dyDescent="0.25">
      <c r="A91" s="1076"/>
      <c r="B91" s="29" t="s">
        <v>174</v>
      </c>
      <c r="C91" s="1102"/>
      <c r="D91" s="1076"/>
      <c r="E91" s="1076"/>
      <c r="F91" s="1076"/>
      <c r="G91" s="1076"/>
      <c r="H91" s="1076"/>
      <c r="I91" s="1076"/>
      <c r="J91" s="1103"/>
      <c r="K91" s="1076"/>
      <c r="L91" s="1076"/>
      <c r="M91" s="1104"/>
      <c r="N91" s="1105"/>
      <c r="O91" s="1105"/>
      <c r="P91" s="1106"/>
    </row>
    <row r="92" spans="1:16" ht="15.75" x14ac:dyDescent="0.25">
      <c r="A92" s="1076"/>
      <c r="B92" s="1107"/>
      <c r="C92" s="1108"/>
      <c r="D92" s="1076"/>
      <c r="E92" s="1076"/>
      <c r="F92" s="1076"/>
      <c r="G92" s="1076"/>
      <c r="H92" s="1076"/>
      <c r="I92" s="1076"/>
      <c r="J92" s="1076"/>
      <c r="K92" s="1076"/>
      <c r="L92" s="1076"/>
      <c r="M92" s="1076"/>
      <c r="N92" s="1076"/>
      <c r="O92" s="1076"/>
      <c r="P92" s="1100"/>
    </row>
    <row r="93" spans="1:16" ht="15.75" x14ac:dyDescent="0.25">
      <c r="A93" s="1076"/>
      <c r="B93" s="1107"/>
      <c r="C93" s="112"/>
      <c r="D93" s="1076"/>
      <c r="E93" s="1076"/>
      <c r="F93" s="1076"/>
      <c r="G93" s="1076"/>
      <c r="H93" s="1076"/>
      <c r="I93" s="1076"/>
      <c r="J93" s="1076"/>
      <c r="K93" s="1076"/>
      <c r="L93" s="1076"/>
      <c r="M93" s="1076"/>
      <c r="N93" s="1076"/>
      <c r="O93" s="1076"/>
      <c r="P93" s="1100"/>
    </row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4" ht="15.95" customHeight="1" x14ac:dyDescent="0.25"/>
    <row r="215" ht="15.95" customHeight="1" x14ac:dyDescent="0.25"/>
    <row r="216" ht="15.95" customHeight="1" x14ac:dyDescent="0.25"/>
    <row r="217" ht="15.95" customHeight="1" x14ac:dyDescent="0.25"/>
    <row r="218" ht="15.95" customHeight="1" x14ac:dyDescent="0.25"/>
    <row r="219" ht="15.95" customHeight="1" x14ac:dyDescent="0.25"/>
    <row r="220" ht="15.95" customHeight="1" x14ac:dyDescent="0.25"/>
    <row r="221" ht="15.95" customHeight="1" x14ac:dyDescent="0.25"/>
    <row r="222" ht="15.95" customHeight="1" x14ac:dyDescent="0.25"/>
    <row r="223" ht="15.95" customHeight="1" x14ac:dyDescent="0.25"/>
    <row r="224" ht="15.95" customHeight="1" x14ac:dyDescent="0.25"/>
    <row r="225" ht="15.95" customHeight="1" x14ac:dyDescent="0.25"/>
    <row r="226" ht="15.95" customHeight="1" x14ac:dyDescent="0.25"/>
    <row r="227" ht="15.95" customHeight="1" x14ac:dyDescent="0.25"/>
    <row r="228" ht="15.95" customHeight="1" x14ac:dyDescent="0.25"/>
    <row r="229" ht="15.95" customHeight="1" x14ac:dyDescent="0.25"/>
    <row r="230" ht="15.95" customHeight="1" x14ac:dyDescent="0.25"/>
    <row r="231" ht="15.95" customHeight="1" x14ac:dyDescent="0.25"/>
    <row r="232" ht="15.95" customHeight="1" x14ac:dyDescent="0.25"/>
    <row r="233" ht="15.95" customHeight="1" x14ac:dyDescent="0.25"/>
    <row r="234" ht="15.95" customHeight="1" x14ac:dyDescent="0.25"/>
    <row r="235" ht="15.95" customHeight="1" x14ac:dyDescent="0.25"/>
    <row r="236" ht="15.95" customHeight="1" x14ac:dyDescent="0.25"/>
    <row r="237" ht="15.95" customHeight="1" x14ac:dyDescent="0.25"/>
    <row r="238" ht="15.95" customHeight="1" x14ac:dyDescent="0.25"/>
    <row r="239" ht="15.95" customHeight="1" x14ac:dyDescent="0.25"/>
    <row r="240" ht="15.95" customHeight="1" x14ac:dyDescent="0.25"/>
    <row r="241" ht="15.95" customHeight="1" x14ac:dyDescent="0.25"/>
    <row r="242" ht="15.95" customHeight="1" x14ac:dyDescent="0.25"/>
    <row r="243" ht="15.95" customHeight="1" x14ac:dyDescent="0.25"/>
    <row r="244" ht="15.95" customHeight="1" x14ac:dyDescent="0.25"/>
    <row r="245" ht="15.95" customHeight="1" x14ac:dyDescent="0.25"/>
    <row r="246" ht="15.95" customHeight="1" x14ac:dyDescent="0.25"/>
    <row r="247" ht="15.9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22.5" customHeight="1" x14ac:dyDescent="0.25"/>
    <row r="255" ht="22.5" customHeight="1" x14ac:dyDescent="0.25"/>
    <row r="256" ht="22.5" customHeight="1" x14ac:dyDescent="0.25"/>
    <row r="257" ht="22.5" customHeight="1" x14ac:dyDescent="0.25"/>
    <row r="258" ht="22.5" customHeight="1" x14ac:dyDescent="0.25"/>
    <row r="259" ht="22.5" customHeight="1" x14ac:dyDescent="0.25"/>
  </sheetData>
  <mergeCells count="1">
    <mergeCell ref="B89:C89"/>
  </mergeCells>
  <pageMargins left="0.78740157480314965" right="0.59055118110236227" top="0.59055118110236227" bottom="0.59055118110236227" header="0" footer="0"/>
  <pageSetup paperSize="9" scale="45" orientation="landscape" copies="2" r:id="rId1"/>
  <headerFooter alignWithMargins="0"/>
  <rowBreaks count="2" manualBreakCount="2">
    <brk id="60" max="15" man="1"/>
    <brk id="92" max="1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5"/>
  <sheetViews>
    <sheetView view="pageBreakPreview" zoomScale="80" zoomScaleNormal="80" zoomScaleSheetLayoutView="80" zoomScalePageLayoutView="90" workbookViewId="0">
      <selection activeCell="R2" sqref="R2"/>
    </sheetView>
  </sheetViews>
  <sheetFormatPr baseColWidth="10" defaultRowHeight="15" x14ac:dyDescent="0.25"/>
  <cols>
    <col min="1" max="1" width="4.140625" customWidth="1"/>
    <col min="2" max="2" width="9.28515625" customWidth="1"/>
    <col min="3" max="3" width="65.140625" customWidth="1"/>
    <col min="4" max="15" width="16.140625" customWidth="1"/>
    <col min="16" max="16" width="18.5703125" customWidth="1"/>
    <col min="17" max="17" width="9.140625" style="1710" customWidth="1"/>
    <col min="18" max="18" width="58" style="1710" customWidth="1"/>
    <col min="19" max="19" width="23.140625" style="1710" customWidth="1"/>
    <col min="20" max="20" width="12" style="1710" customWidth="1"/>
    <col min="21" max="31" width="13" style="1710" customWidth="1"/>
    <col min="32" max="32" width="15.42578125" style="1710" customWidth="1"/>
  </cols>
  <sheetData>
    <row r="1" spans="1:31" ht="14.25" customHeight="1" x14ac:dyDescent="0.25">
      <c r="A1" s="1076"/>
      <c r="B1" s="1110"/>
      <c r="C1" s="1075"/>
      <c r="D1" s="1076"/>
      <c r="E1" s="1076"/>
      <c r="F1" s="1076"/>
      <c r="G1" s="1076"/>
      <c r="H1" s="1076"/>
      <c r="I1" s="1076"/>
      <c r="J1" s="1076"/>
      <c r="K1" s="1076"/>
      <c r="L1" s="1076"/>
      <c r="M1" s="1076"/>
      <c r="N1" s="1076"/>
      <c r="O1" s="1076"/>
      <c r="P1" s="1076"/>
      <c r="Q1" s="1801"/>
      <c r="R1" s="1799"/>
      <c r="S1" s="1742"/>
      <c r="T1" s="1742"/>
      <c r="U1" s="1742"/>
      <c r="V1" s="1742"/>
      <c r="W1" s="1742"/>
      <c r="X1" s="1742"/>
      <c r="Y1" s="1742"/>
      <c r="Z1" s="1742"/>
      <c r="AA1" s="1742"/>
      <c r="AB1" s="1802"/>
      <c r="AC1" s="1802"/>
      <c r="AD1" s="1802"/>
      <c r="AE1" s="1802"/>
    </row>
    <row r="2" spans="1:31" x14ac:dyDescent="0.25">
      <c r="A2" s="1076"/>
      <c r="B2" s="1111"/>
      <c r="C2" s="1075"/>
      <c r="D2" s="1076"/>
      <c r="E2" s="1076"/>
      <c r="F2" s="1076"/>
      <c r="G2" s="1076"/>
      <c r="H2" s="1076"/>
      <c r="I2" s="1076"/>
      <c r="J2" s="1076"/>
      <c r="K2" s="1076"/>
      <c r="L2" s="1076"/>
      <c r="M2" s="1076"/>
      <c r="N2" s="1076"/>
      <c r="O2" s="1076"/>
      <c r="P2" s="1076"/>
      <c r="Q2" s="1801"/>
      <c r="R2" s="1799"/>
      <c r="S2" s="1742"/>
      <c r="T2" s="1742"/>
      <c r="U2" s="1742"/>
      <c r="V2" s="1742"/>
      <c r="W2" s="1742"/>
      <c r="X2" s="1742"/>
      <c r="Y2" s="1742"/>
      <c r="Z2" s="1742"/>
      <c r="AA2" s="1742"/>
      <c r="AB2" s="1802"/>
      <c r="AC2" s="1802"/>
      <c r="AD2" s="1802"/>
      <c r="AE2" s="1802"/>
    </row>
    <row r="3" spans="1:31" x14ac:dyDescent="0.25">
      <c r="A3" s="1076"/>
      <c r="B3" s="1076"/>
      <c r="C3" s="1075"/>
      <c r="D3" s="1076"/>
      <c r="E3" s="1076"/>
      <c r="F3" s="1076"/>
      <c r="G3" s="1076"/>
      <c r="H3" s="1076"/>
      <c r="I3" s="1076"/>
      <c r="J3" s="1076"/>
      <c r="K3" s="1076"/>
      <c r="L3" s="1076"/>
      <c r="M3" s="1076"/>
      <c r="N3" s="1076"/>
      <c r="O3" s="1076"/>
      <c r="P3" s="1076"/>
      <c r="Q3" s="1801"/>
      <c r="R3" s="1799"/>
      <c r="S3" s="1742"/>
      <c r="T3" s="1742"/>
      <c r="U3" s="1742"/>
      <c r="V3" s="1742"/>
      <c r="W3" s="1742"/>
      <c r="X3" s="1742"/>
      <c r="Y3" s="1742"/>
      <c r="Z3" s="1742"/>
      <c r="AA3" s="1742"/>
      <c r="AB3" s="1802"/>
      <c r="AC3" s="1802"/>
      <c r="AD3" s="1802"/>
      <c r="AE3" s="1802"/>
    </row>
    <row r="4" spans="1:31" x14ac:dyDescent="0.25">
      <c r="A4" s="1076"/>
      <c r="B4" s="1105"/>
      <c r="C4" s="1099"/>
      <c r="D4" s="1076"/>
      <c r="E4" s="1076"/>
      <c r="F4" s="1076"/>
      <c r="G4" s="1076"/>
      <c r="H4" s="1076"/>
      <c r="I4" s="1076"/>
      <c r="J4" s="1076"/>
      <c r="K4" s="1076"/>
      <c r="L4" s="1076"/>
      <c r="M4" s="1076"/>
      <c r="N4" s="1076"/>
      <c r="O4" s="1076"/>
      <c r="P4" s="1076"/>
      <c r="Q4" s="1801"/>
      <c r="R4" s="1799"/>
      <c r="S4" s="1742"/>
      <c r="T4" s="1742"/>
      <c r="U4" s="1742"/>
      <c r="V4" s="1742"/>
      <c r="W4" s="1742"/>
      <c r="X4" s="1742"/>
      <c r="Y4" s="1742"/>
      <c r="Z4" s="1742"/>
      <c r="AA4" s="1742"/>
      <c r="AB4" s="1802"/>
      <c r="AC4" s="1802"/>
      <c r="AD4" s="1802"/>
      <c r="AE4" s="1802"/>
    </row>
    <row r="5" spans="1:31" x14ac:dyDescent="0.25">
      <c r="A5" s="1076"/>
      <c r="B5" s="1105"/>
      <c r="C5" s="1112"/>
      <c r="D5" s="1076"/>
      <c r="E5" s="1076"/>
      <c r="F5" s="1076"/>
      <c r="G5" s="1076"/>
      <c r="H5" s="1076"/>
      <c r="I5" s="1076"/>
      <c r="J5" s="1076"/>
      <c r="K5" s="1076"/>
      <c r="L5" s="1076"/>
      <c r="M5" s="1076"/>
      <c r="N5" s="1076"/>
      <c r="O5" s="1076"/>
      <c r="P5" s="1076"/>
      <c r="Q5" s="1801"/>
      <c r="AB5" s="1802"/>
      <c r="AC5" s="1802"/>
      <c r="AD5" s="1802"/>
      <c r="AE5" s="1802"/>
    </row>
    <row r="6" spans="1:31" ht="15.75" x14ac:dyDescent="0.25">
      <c r="A6" s="1076"/>
      <c r="B6" s="1076"/>
      <c r="C6" s="1075"/>
      <c r="D6" s="1113"/>
      <c r="E6" s="1114"/>
      <c r="F6" s="1114"/>
      <c r="G6" s="1114"/>
      <c r="H6" s="1114"/>
      <c r="I6" s="1114"/>
      <c r="J6" s="1114"/>
      <c r="K6" s="1114"/>
      <c r="L6" s="1114"/>
      <c r="M6" s="1114"/>
      <c r="N6" s="1114"/>
      <c r="O6" s="1114"/>
      <c r="P6" s="1115"/>
      <c r="Q6" s="1801"/>
      <c r="AB6" s="1802"/>
      <c r="AC6" s="1802"/>
      <c r="AD6" s="1802"/>
      <c r="AE6" s="1802"/>
    </row>
    <row r="7" spans="1:31" ht="15.75" x14ac:dyDescent="0.25">
      <c r="A7" s="1076"/>
      <c r="B7" s="1076"/>
      <c r="C7" s="1075"/>
      <c r="D7" s="1114"/>
      <c r="E7" s="1114"/>
      <c r="F7" s="1114"/>
      <c r="G7" s="1114"/>
      <c r="H7" s="1114"/>
      <c r="I7" s="1114"/>
      <c r="J7" s="1114"/>
      <c r="K7" s="1114"/>
      <c r="L7" s="1114"/>
      <c r="M7" s="1114"/>
      <c r="N7" s="1114"/>
      <c r="O7" s="1114"/>
      <c r="P7" s="1115"/>
      <c r="Q7" s="1801"/>
      <c r="AB7" s="1802"/>
      <c r="AC7" s="1802"/>
      <c r="AD7" s="1802"/>
      <c r="AE7" s="1802"/>
    </row>
    <row r="8" spans="1:31" ht="15.75" x14ac:dyDescent="0.25">
      <c r="A8" s="1076"/>
      <c r="B8" s="1076"/>
      <c r="C8" s="1075"/>
      <c r="D8" s="1116"/>
      <c r="E8" s="1117"/>
      <c r="F8" s="1116"/>
      <c r="G8" s="1116"/>
      <c r="H8" s="1116"/>
      <c r="I8" s="1116"/>
      <c r="J8" s="1116"/>
      <c r="K8" s="1116"/>
      <c r="L8" s="1116"/>
      <c r="M8" s="1118"/>
      <c r="N8" s="1116"/>
      <c r="O8" s="1116"/>
      <c r="P8" s="1105"/>
      <c r="Q8" s="1801"/>
      <c r="AB8" s="1802"/>
      <c r="AC8" s="1802"/>
      <c r="AD8" s="1802"/>
      <c r="AE8" s="1802"/>
    </row>
    <row r="9" spans="1:31" ht="15.75" x14ac:dyDescent="0.25">
      <c r="A9" s="1076"/>
      <c r="B9" s="1076"/>
      <c r="C9" s="1075"/>
      <c r="D9" s="1116"/>
      <c r="E9" s="1117"/>
      <c r="F9" s="1116"/>
      <c r="G9" s="1116"/>
      <c r="H9" s="1116"/>
      <c r="I9" s="1116"/>
      <c r="J9" s="1116"/>
      <c r="K9" s="1116"/>
      <c r="L9" s="1116"/>
      <c r="M9" s="1116"/>
      <c r="N9" s="1116"/>
      <c r="O9" s="1116"/>
      <c r="P9" s="1105"/>
      <c r="Q9" s="1801"/>
      <c r="AB9" s="1802"/>
      <c r="AC9" s="1802"/>
      <c r="AD9" s="1802"/>
      <c r="AE9" s="1802"/>
    </row>
    <row r="10" spans="1:31" ht="15.75" x14ac:dyDescent="0.25">
      <c r="A10" s="1076"/>
      <c r="B10" s="1076"/>
      <c r="C10" s="1075"/>
      <c r="D10" s="1119"/>
      <c r="E10" s="1114"/>
      <c r="F10" s="1120"/>
      <c r="G10" s="1120"/>
      <c r="H10" s="1121"/>
      <c r="I10" s="1120"/>
      <c r="J10" s="1120"/>
      <c r="K10" s="1120"/>
      <c r="L10" s="1120"/>
      <c r="M10" s="1122"/>
      <c r="N10" s="1122"/>
      <c r="O10" s="1122"/>
      <c r="P10" s="1105"/>
      <c r="Q10" s="1801"/>
      <c r="AB10" s="1802"/>
      <c r="AC10" s="1802"/>
      <c r="AD10" s="1802"/>
      <c r="AE10" s="1802"/>
    </row>
    <row r="11" spans="1:31" ht="15.75" x14ac:dyDescent="0.25">
      <c r="A11" s="1076"/>
      <c r="B11" s="1076"/>
      <c r="C11" s="1075"/>
      <c r="D11" s="1119"/>
      <c r="E11" s="1114"/>
      <c r="F11" s="1120"/>
      <c r="G11" s="1120"/>
      <c r="H11" s="1121"/>
      <c r="I11" s="1120"/>
      <c r="J11" s="1120"/>
      <c r="K11" s="1120"/>
      <c r="L11" s="1120"/>
      <c r="M11" s="1122"/>
      <c r="N11" s="1122"/>
      <c r="O11" s="1122"/>
      <c r="P11" s="1105"/>
      <c r="Q11" s="1801"/>
      <c r="AB11" s="1802"/>
      <c r="AC11" s="1802"/>
      <c r="AD11" s="1802"/>
      <c r="AE11" s="1802"/>
    </row>
    <row r="12" spans="1:31" ht="15.75" x14ac:dyDescent="0.25">
      <c r="A12" s="1076"/>
      <c r="B12" s="1076"/>
      <c r="C12" s="1075"/>
      <c r="D12" s="1119"/>
      <c r="E12" s="1114"/>
      <c r="F12" s="1120"/>
      <c r="G12" s="1120"/>
      <c r="H12" s="1121"/>
      <c r="I12" s="1120"/>
      <c r="J12" s="1120"/>
      <c r="K12" s="1120"/>
      <c r="L12" s="1120"/>
      <c r="M12" s="1122"/>
      <c r="N12" s="1122"/>
      <c r="O12" s="1122"/>
      <c r="P12" s="1105"/>
      <c r="Q12" s="1801"/>
      <c r="AB12" s="1802"/>
      <c r="AC12" s="1802"/>
      <c r="AD12" s="1802"/>
      <c r="AE12" s="1802"/>
    </row>
    <row r="13" spans="1:31" ht="15.75" x14ac:dyDescent="0.25">
      <c r="A13" s="1076"/>
      <c r="B13" s="1076"/>
      <c r="C13" s="1075"/>
      <c r="D13" s="1119"/>
      <c r="E13" s="1114"/>
      <c r="F13" s="1120"/>
      <c r="G13" s="1120"/>
      <c r="H13" s="1121"/>
      <c r="I13" s="1120"/>
      <c r="J13" s="1120"/>
      <c r="K13" s="1120"/>
      <c r="L13" s="1120"/>
      <c r="M13" s="1122"/>
      <c r="N13" s="1122"/>
      <c r="O13" s="1122"/>
      <c r="P13" s="1105"/>
      <c r="Q13" s="1801"/>
      <c r="AB13" s="1802"/>
      <c r="AC13" s="1802"/>
      <c r="AD13" s="1802"/>
      <c r="AE13" s="1802"/>
    </row>
    <row r="14" spans="1:31" ht="15.75" x14ac:dyDescent="0.25">
      <c r="A14" s="1076"/>
      <c r="B14" s="1076"/>
      <c r="C14" s="1075"/>
      <c r="D14" s="1119"/>
      <c r="E14" s="1114"/>
      <c r="F14" s="1120"/>
      <c r="G14" s="1120"/>
      <c r="H14" s="1121"/>
      <c r="I14" s="1120"/>
      <c r="J14" s="1120"/>
      <c r="K14" s="1120"/>
      <c r="L14" s="1120"/>
      <c r="M14" s="1122"/>
      <c r="N14" s="1122"/>
      <c r="O14" s="1122"/>
      <c r="P14" s="1105"/>
      <c r="Q14" s="1801"/>
      <c r="AB14" s="1802"/>
      <c r="AC14" s="1802"/>
      <c r="AD14" s="1802"/>
      <c r="AE14" s="1802"/>
    </row>
    <row r="15" spans="1:31" ht="15.75" x14ac:dyDescent="0.25">
      <c r="A15" s="1076"/>
      <c r="B15" s="1076"/>
      <c r="C15" s="1075"/>
      <c r="D15" s="1119"/>
      <c r="E15" s="1114"/>
      <c r="F15" s="1120"/>
      <c r="G15" s="1120"/>
      <c r="H15" s="1121"/>
      <c r="I15" s="1120"/>
      <c r="J15" s="1120"/>
      <c r="K15" s="1120"/>
      <c r="L15" s="1120"/>
      <c r="M15" s="1122"/>
      <c r="N15" s="1122"/>
      <c r="O15" s="1122"/>
      <c r="P15" s="1105"/>
      <c r="Q15" s="1801"/>
      <c r="AB15" s="1802"/>
      <c r="AC15" s="1802"/>
      <c r="AD15" s="1802"/>
      <c r="AE15" s="1802"/>
    </row>
    <row r="16" spans="1:31" ht="15.75" x14ac:dyDescent="0.25">
      <c r="A16" s="1076"/>
      <c r="B16" s="1076"/>
      <c r="C16" s="1075"/>
      <c r="D16" s="1119"/>
      <c r="E16" s="1114"/>
      <c r="F16" s="1120"/>
      <c r="G16" s="1120"/>
      <c r="H16" s="1121"/>
      <c r="I16" s="1120"/>
      <c r="J16" s="1120"/>
      <c r="K16" s="1120"/>
      <c r="L16" s="1120"/>
      <c r="M16" s="1122"/>
      <c r="N16" s="1122"/>
      <c r="O16" s="1122"/>
      <c r="P16" s="1105"/>
      <c r="Q16" s="1801"/>
      <c r="AB16" s="1802"/>
      <c r="AC16" s="1802"/>
      <c r="AD16" s="1802"/>
      <c r="AE16" s="1802"/>
    </row>
    <row r="17" spans="1:31" ht="15.75" x14ac:dyDescent="0.25">
      <c r="A17" s="1076"/>
      <c r="B17" s="1076"/>
      <c r="C17" s="1075"/>
      <c r="D17" s="1119"/>
      <c r="E17" s="1114"/>
      <c r="F17" s="1120"/>
      <c r="G17" s="1120"/>
      <c r="H17" s="1121"/>
      <c r="I17" s="1120"/>
      <c r="J17" s="1120"/>
      <c r="K17" s="1120"/>
      <c r="L17" s="1120"/>
      <c r="M17" s="1122"/>
      <c r="N17" s="1122"/>
      <c r="O17" s="1122"/>
      <c r="P17" s="1105"/>
      <c r="Q17" s="1801"/>
      <c r="AB17" s="1802"/>
      <c r="AC17" s="1802"/>
      <c r="AD17" s="1802"/>
      <c r="AE17" s="1802"/>
    </row>
    <row r="18" spans="1:31" ht="15.75" x14ac:dyDescent="0.25">
      <c r="A18" s="1076"/>
      <c r="B18" s="1076"/>
      <c r="C18" s="1075"/>
      <c r="D18" s="1119"/>
      <c r="E18" s="1114"/>
      <c r="F18" s="1120"/>
      <c r="G18" s="1120"/>
      <c r="H18" s="1121"/>
      <c r="I18" s="1120"/>
      <c r="J18" s="1120"/>
      <c r="K18" s="1120"/>
      <c r="L18" s="1120"/>
      <c r="M18" s="1122"/>
      <c r="N18" s="1122"/>
      <c r="O18" s="1122"/>
      <c r="P18" s="1105"/>
      <c r="Q18" s="1801"/>
      <c r="AB18" s="1802"/>
      <c r="AC18" s="1802"/>
      <c r="AD18" s="1802"/>
      <c r="AE18" s="1802"/>
    </row>
    <row r="19" spans="1:31" ht="15.75" x14ac:dyDescent="0.25">
      <c r="A19" s="1076"/>
      <c r="B19" s="1076"/>
      <c r="C19" s="1075"/>
      <c r="D19" s="1119"/>
      <c r="E19" s="1114"/>
      <c r="F19" s="1120"/>
      <c r="G19" s="1120"/>
      <c r="H19" s="1121"/>
      <c r="I19" s="1120"/>
      <c r="J19" s="1120"/>
      <c r="K19" s="1120"/>
      <c r="L19" s="1120"/>
      <c r="M19" s="1122"/>
      <c r="N19" s="1122"/>
      <c r="O19" s="1122"/>
      <c r="P19" s="1105"/>
      <c r="Q19" s="1801"/>
      <c r="AB19" s="1802"/>
      <c r="AC19" s="1802"/>
      <c r="AD19" s="1802"/>
      <c r="AE19" s="1802"/>
    </row>
    <row r="20" spans="1:31" ht="15.75" x14ac:dyDescent="0.25">
      <c r="A20" s="1076"/>
      <c r="B20" s="1076"/>
      <c r="C20" s="1075"/>
      <c r="D20" s="1119"/>
      <c r="E20" s="1114"/>
      <c r="F20" s="1120"/>
      <c r="G20" s="1120"/>
      <c r="H20" s="1121"/>
      <c r="I20" s="1120"/>
      <c r="J20" s="1120"/>
      <c r="K20" s="1120"/>
      <c r="L20" s="1120"/>
      <c r="M20" s="1122"/>
      <c r="N20" s="1122"/>
      <c r="O20" s="1122"/>
      <c r="P20" s="1105"/>
      <c r="Q20" s="1801"/>
      <c r="AB20" s="1802"/>
      <c r="AC20" s="1802"/>
      <c r="AD20" s="1802"/>
      <c r="AE20" s="1802"/>
    </row>
    <row r="21" spans="1:31" ht="15.75" x14ac:dyDescent="0.25">
      <c r="A21" s="1076"/>
      <c r="B21" s="1076"/>
      <c r="C21" s="1075"/>
      <c r="D21" s="1119"/>
      <c r="E21" s="1114"/>
      <c r="F21" s="1120"/>
      <c r="G21" s="1120"/>
      <c r="H21" s="1121"/>
      <c r="I21" s="1120"/>
      <c r="J21" s="1120"/>
      <c r="K21" s="1120"/>
      <c r="L21" s="1120"/>
      <c r="M21" s="1122"/>
      <c r="N21" s="1122"/>
      <c r="O21" s="1122"/>
      <c r="P21" s="1105"/>
      <c r="Q21" s="1801"/>
      <c r="AB21" s="1802"/>
      <c r="AC21" s="1802"/>
      <c r="AD21" s="1802"/>
      <c r="AE21" s="1802"/>
    </row>
    <row r="22" spans="1:31" ht="15.75" x14ac:dyDescent="0.25">
      <c r="A22" s="1076"/>
      <c r="B22" s="1076"/>
      <c r="C22" s="1075"/>
      <c r="D22" s="1119"/>
      <c r="E22" s="1114"/>
      <c r="F22" s="1120"/>
      <c r="G22" s="1120"/>
      <c r="H22" s="1121"/>
      <c r="I22" s="1120"/>
      <c r="J22" s="1120"/>
      <c r="K22" s="1120"/>
      <c r="L22" s="1120"/>
      <c r="M22" s="1122"/>
      <c r="N22" s="1122"/>
      <c r="O22" s="1122"/>
      <c r="P22" s="1105"/>
      <c r="Q22" s="1801"/>
      <c r="AB22" s="1802"/>
      <c r="AC22" s="1802"/>
      <c r="AD22" s="1802"/>
      <c r="AE22" s="1802"/>
    </row>
    <row r="23" spans="1:31" ht="15.75" x14ac:dyDescent="0.25">
      <c r="A23" s="1076"/>
      <c r="B23" s="1076"/>
      <c r="C23" s="1075"/>
      <c r="D23" s="1119"/>
      <c r="E23" s="1114"/>
      <c r="F23" s="1120"/>
      <c r="G23" s="1120"/>
      <c r="H23" s="1121"/>
      <c r="I23" s="1120"/>
      <c r="J23" s="1120"/>
      <c r="K23" s="1120"/>
      <c r="L23" s="1120"/>
      <c r="M23" s="1122"/>
      <c r="N23" s="1122"/>
      <c r="O23" s="1122"/>
      <c r="P23" s="1105"/>
      <c r="Q23" s="1801"/>
      <c r="AB23" s="1802"/>
      <c r="AC23" s="1802"/>
      <c r="AD23" s="1802"/>
      <c r="AE23" s="1802"/>
    </row>
    <row r="24" spans="1:31" ht="15.75" x14ac:dyDescent="0.25">
      <c r="A24" s="1076"/>
      <c r="B24" s="1076"/>
      <c r="C24" s="1075"/>
      <c r="D24" s="1119"/>
      <c r="E24" s="1114"/>
      <c r="F24" s="1120"/>
      <c r="G24" s="1120"/>
      <c r="H24" s="1121"/>
      <c r="I24" s="1120"/>
      <c r="J24" s="1120"/>
      <c r="K24" s="1120"/>
      <c r="L24" s="1120"/>
      <c r="M24" s="1122"/>
      <c r="N24" s="1122"/>
      <c r="O24" s="1122"/>
      <c r="P24" s="1105"/>
      <c r="Q24" s="1801"/>
      <c r="AB24" s="1802"/>
      <c r="AC24" s="1802"/>
      <c r="AD24" s="1802"/>
      <c r="AE24" s="1802"/>
    </row>
    <row r="25" spans="1:31" ht="15.75" x14ac:dyDescent="0.25">
      <c r="A25" s="1076"/>
      <c r="B25" s="1076"/>
      <c r="C25" s="1075"/>
      <c r="D25" s="1119"/>
      <c r="E25" s="1114"/>
      <c r="F25" s="1120"/>
      <c r="G25" s="1120"/>
      <c r="H25" s="1121"/>
      <c r="I25" s="1120"/>
      <c r="J25" s="1120"/>
      <c r="K25" s="1120"/>
      <c r="L25" s="1120"/>
      <c r="M25" s="1122"/>
      <c r="N25" s="1122"/>
      <c r="O25" s="1122"/>
      <c r="P25" s="1105"/>
      <c r="Q25" s="1801"/>
      <c r="AB25" s="1802"/>
      <c r="AC25" s="1802"/>
      <c r="AD25" s="1802"/>
      <c r="AE25" s="1802"/>
    </row>
    <row r="26" spans="1:31" ht="15.75" x14ac:dyDescent="0.25">
      <c r="A26" s="1076"/>
      <c r="B26" s="1076"/>
      <c r="C26" s="1075"/>
      <c r="D26" s="1119"/>
      <c r="E26" s="1114"/>
      <c r="F26" s="1120"/>
      <c r="G26" s="1120"/>
      <c r="H26" s="1121"/>
      <c r="I26" s="1120"/>
      <c r="J26" s="1120"/>
      <c r="K26" s="1120"/>
      <c r="L26" s="1120"/>
      <c r="M26" s="1122"/>
      <c r="N26" s="1122"/>
      <c r="O26" s="1122"/>
      <c r="P26" s="1105"/>
      <c r="Q26" s="1801"/>
      <c r="AB26" s="1802"/>
      <c r="AC26" s="1802"/>
      <c r="AD26" s="1802"/>
      <c r="AE26" s="1802"/>
    </row>
    <row r="27" spans="1:31" ht="15.75" x14ac:dyDescent="0.25">
      <c r="A27" s="1076"/>
      <c r="B27" s="1076"/>
      <c r="C27" s="1075"/>
      <c r="D27" s="1119"/>
      <c r="E27" s="1114"/>
      <c r="F27" s="1120"/>
      <c r="G27" s="1120"/>
      <c r="H27" s="1121"/>
      <c r="I27" s="1120"/>
      <c r="J27" s="1120"/>
      <c r="K27" s="1120"/>
      <c r="L27" s="1120"/>
      <c r="M27" s="1122"/>
      <c r="N27" s="1122"/>
      <c r="O27" s="1122"/>
      <c r="P27" s="1105"/>
      <c r="Q27" s="1801"/>
      <c r="AB27" s="1802"/>
      <c r="AC27" s="1802"/>
      <c r="AD27" s="1802"/>
      <c r="AE27" s="1802"/>
    </row>
    <row r="28" spans="1:31" ht="15.75" x14ac:dyDescent="0.25">
      <c r="A28" s="1076"/>
      <c r="B28" s="1076"/>
      <c r="C28" s="1075"/>
      <c r="D28" s="1119"/>
      <c r="E28" s="1114"/>
      <c r="F28" s="1120"/>
      <c r="G28" s="1120"/>
      <c r="H28" s="1121"/>
      <c r="I28" s="1120"/>
      <c r="J28" s="1120"/>
      <c r="K28" s="1120"/>
      <c r="L28" s="1120"/>
      <c r="M28" s="1122"/>
      <c r="N28" s="1122"/>
      <c r="O28" s="1122"/>
      <c r="P28" s="1105"/>
      <c r="Q28" s="1801"/>
      <c r="AB28" s="1802"/>
      <c r="AC28" s="1802"/>
      <c r="AD28" s="1802"/>
      <c r="AE28" s="1802"/>
    </row>
    <row r="29" spans="1:31" ht="15.75" x14ac:dyDescent="0.25">
      <c r="A29" s="1076"/>
      <c r="B29" s="1076"/>
      <c r="C29" s="1075"/>
      <c r="D29" s="1119"/>
      <c r="E29" s="1114"/>
      <c r="F29" s="1120"/>
      <c r="G29" s="1120"/>
      <c r="H29" s="1121"/>
      <c r="I29" s="1120"/>
      <c r="J29" s="1120"/>
      <c r="K29" s="1120"/>
      <c r="L29" s="1120"/>
      <c r="M29" s="1122"/>
      <c r="N29" s="1122"/>
      <c r="O29" s="1122"/>
      <c r="P29" s="1105"/>
      <c r="Q29" s="1801"/>
      <c r="AB29" s="1802"/>
      <c r="AC29" s="1802"/>
      <c r="AD29" s="1802"/>
      <c r="AE29" s="1802"/>
    </row>
    <row r="30" spans="1:31" ht="15.75" x14ac:dyDescent="0.25">
      <c r="A30" s="1076"/>
      <c r="B30" s="1076"/>
      <c r="C30" s="1075"/>
      <c r="D30" s="1119"/>
      <c r="E30" s="1114"/>
      <c r="F30" s="1120"/>
      <c r="G30" s="1120"/>
      <c r="H30" s="1121"/>
      <c r="I30" s="1120"/>
      <c r="J30" s="1120"/>
      <c r="K30" s="1120"/>
      <c r="L30" s="1120"/>
      <c r="M30" s="1122"/>
      <c r="N30" s="1122"/>
      <c r="O30" s="1122"/>
      <c r="P30" s="1105"/>
      <c r="Q30" s="1801"/>
      <c r="AB30" s="1802"/>
      <c r="AC30" s="1802"/>
      <c r="AD30" s="1802"/>
      <c r="AE30" s="1802"/>
    </row>
    <row r="31" spans="1:31" ht="15.75" x14ac:dyDescent="0.25">
      <c r="A31" s="1076"/>
      <c r="B31" s="1076"/>
      <c r="C31" s="1075"/>
      <c r="D31" s="1119"/>
      <c r="E31" s="1114"/>
      <c r="F31" s="1120"/>
      <c r="G31" s="1120"/>
      <c r="H31" s="1121"/>
      <c r="I31" s="1120"/>
      <c r="J31" s="1120"/>
      <c r="K31" s="1120"/>
      <c r="L31" s="1120"/>
      <c r="M31" s="1122"/>
      <c r="N31" s="1122"/>
      <c r="O31" s="1122"/>
      <c r="P31" s="1105"/>
      <c r="Q31" s="1801"/>
      <c r="AB31" s="1802"/>
      <c r="AC31" s="1802"/>
      <c r="AD31" s="1802"/>
      <c r="AE31" s="1802"/>
    </row>
    <row r="32" spans="1:31" ht="15.75" x14ac:dyDescent="0.25">
      <c r="A32" s="1076"/>
      <c r="B32" s="1076"/>
      <c r="C32" s="1075"/>
      <c r="D32" s="1119"/>
      <c r="E32" s="1114"/>
      <c r="F32" s="1120"/>
      <c r="G32" s="1120"/>
      <c r="H32" s="1121"/>
      <c r="I32" s="1120"/>
      <c r="J32" s="1120"/>
      <c r="K32" s="1120"/>
      <c r="L32" s="1120"/>
      <c r="M32" s="1122"/>
      <c r="N32" s="1122"/>
      <c r="O32" s="1122"/>
      <c r="P32" s="1105"/>
      <c r="Q32" s="1801"/>
      <c r="AB32" s="1802"/>
      <c r="AC32" s="1802"/>
      <c r="AD32" s="1802"/>
      <c r="AE32" s="1802"/>
    </row>
    <row r="33" spans="1:31" ht="15.75" x14ac:dyDescent="0.25">
      <c r="A33" s="1076"/>
      <c r="B33" s="1076"/>
      <c r="C33" s="1075"/>
      <c r="D33" s="1119"/>
      <c r="E33" s="1114"/>
      <c r="F33" s="1120"/>
      <c r="G33" s="1120"/>
      <c r="H33" s="1121"/>
      <c r="I33" s="1120"/>
      <c r="J33" s="1120"/>
      <c r="K33" s="1120"/>
      <c r="L33" s="1120"/>
      <c r="M33" s="1122"/>
      <c r="N33" s="1122"/>
      <c r="O33" s="1122"/>
      <c r="P33" s="1105"/>
      <c r="Q33" s="1801"/>
      <c r="AB33" s="1802"/>
      <c r="AC33" s="1802"/>
      <c r="AD33" s="1802"/>
      <c r="AE33" s="1802"/>
    </row>
    <row r="34" spans="1:31" ht="15.75" x14ac:dyDescent="0.25">
      <c r="A34" s="1076"/>
      <c r="B34" s="1076"/>
      <c r="C34" s="1075"/>
      <c r="D34" s="1119"/>
      <c r="E34" s="1114"/>
      <c r="F34" s="1120"/>
      <c r="G34" s="1120"/>
      <c r="H34" s="1121"/>
      <c r="I34" s="1120"/>
      <c r="J34" s="1120"/>
      <c r="K34" s="1120"/>
      <c r="L34" s="1120"/>
      <c r="M34" s="1122"/>
      <c r="N34" s="1122"/>
      <c r="O34" s="1122"/>
      <c r="P34" s="1105"/>
      <c r="Q34" s="1801"/>
      <c r="AB34" s="1802"/>
      <c r="AC34" s="1802"/>
      <c r="AD34" s="1802"/>
      <c r="AE34" s="1802"/>
    </row>
    <row r="35" spans="1:31" ht="15.75" x14ac:dyDescent="0.25">
      <c r="A35" s="1076"/>
      <c r="B35" s="1076"/>
      <c r="C35" s="1075"/>
      <c r="D35" s="1119"/>
      <c r="E35" s="1114"/>
      <c r="F35" s="1120"/>
      <c r="G35" s="1120"/>
      <c r="H35" s="1121"/>
      <c r="I35" s="1120"/>
      <c r="J35" s="1120"/>
      <c r="K35" s="1120"/>
      <c r="L35" s="1120"/>
      <c r="M35" s="1122"/>
      <c r="N35" s="1122"/>
      <c r="O35" s="1122"/>
      <c r="P35" s="1105"/>
      <c r="Q35" s="1801"/>
      <c r="AB35" s="1802"/>
      <c r="AC35" s="1802"/>
      <c r="AD35" s="1802"/>
      <c r="AE35" s="1802"/>
    </row>
    <row r="36" spans="1:31" ht="15.75" x14ac:dyDescent="0.25">
      <c r="A36" s="1076"/>
      <c r="B36" s="1076"/>
      <c r="C36" s="1075"/>
      <c r="D36" s="1119"/>
      <c r="E36" s="1114"/>
      <c r="F36" s="1120"/>
      <c r="G36" s="1120"/>
      <c r="H36" s="1121"/>
      <c r="I36" s="1120"/>
      <c r="J36" s="1120"/>
      <c r="K36" s="1120"/>
      <c r="L36" s="1120"/>
      <c r="M36" s="1122"/>
      <c r="N36" s="1122"/>
      <c r="O36" s="1122"/>
      <c r="P36" s="1105"/>
      <c r="Q36" s="1801"/>
      <c r="AB36" s="1802"/>
      <c r="AC36" s="1802"/>
      <c r="AD36" s="1802"/>
      <c r="AE36" s="1802"/>
    </row>
    <row r="37" spans="1:31" ht="15.75" x14ac:dyDescent="0.25">
      <c r="A37" s="1076"/>
      <c r="B37" s="1076"/>
      <c r="C37" s="1075"/>
      <c r="D37" s="1119"/>
      <c r="E37" s="1114"/>
      <c r="F37" s="1120"/>
      <c r="G37" s="1120"/>
      <c r="H37" s="1121"/>
      <c r="I37" s="1120"/>
      <c r="J37" s="1120"/>
      <c r="K37" s="1120"/>
      <c r="L37" s="1120"/>
      <c r="M37" s="1122"/>
      <c r="N37" s="1122"/>
      <c r="O37" s="1122"/>
      <c r="P37" s="1105"/>
      <c r="Q37" s="1801"/>
      <c r="AB37" s="1802"/>
      <c r="AC37" s="1802"/>
      <c r="AD37" s="1802"/>
      <c r="AE37" s="1802"/>
    </row>
    <row r="38" spans="1:31" ht="15.75" x14ac:dyDescent="0.25">
      <c r="A38" s="1076"/>
      <c r="B38" s="1076"/>
      <c r="C38" s="1075"/>
      <c r="D38" s="1119"/>
      <c r="E38" s="1114"/>
      <c r="F38" s="1120"/>
      <c r="G38" s="1120"/>
      <c r="H38" s="1121"/>
      <c r="I38" s="1120"/>
      <c r="J38" s="1120"/>
      <c r="K38" s="1120"/>
      <c r="L38" s="1120"/>
      <c r="M38" s="1122"/>
      <c r="N38" s="1122"/>
      <c r="O38" s="1122"/>
      <c r="P38" s="1105"/>
      <c r="Q38" s="1801"/>
      <c r="AB38" s="1802"/>
      <c r="AC38" s="1802"/>
      <c r="AD38" s="1802"/>
      <c r="AE38" s="1802"/>
    </row>
    <row r="39" spans="1:31" ht="15.75" x14ac:dyDescent="0.25">
      <c r="A39" s="1076"/>
      <c r="B39" s="1076"/>
      <c r="C39" s="1075"/>
      <c r="D39" s="1119"/>
      <c r="E39" s="1114"/>
      <c r="F39" s="1120"/>
      <c r="G39" s="1120"/>
      <c r="H39" s="1121"/>
      <c r="I39" s="1120"/>
      <c r="J39" s="1120"/>
      <c r="K39" s="1120"/>
      <c r="L39" s="1120"/>
      <c r="M39" s="1122"/>
      <c r="N39" s="1122"/>
      <c r="O39" s="1122"/>
      <c r="P39" s="1105"/>
      <c r="Q39" s="1801"/>
      <c r="AB39" s="1802"/>
      <c r="AC39" s="1802"/>
      <c r="AD39" s="1802"/>
      <c r="AE39" s="1802"/>
    </row>
    <row r="40" spans="1:31" ht="15.75" x14ac:dyDescent="0.25">
      <c r="A40" s="1076"/>
      <c r="B40" s="1076"/>
      <c r="C40" s="1075"/>
      <c r="D40" s="1119"/>
      <c r="E40" s="1114"/>
      <c r="F40" s="1120"/>
      <c r="G40" s="1120"/>
      <c r="H40" s="1121"/>
      <c r="I40" s="1120"/>
      <c r="J40" s="1120"/>
      <c r="K40" s="1120"/>
      <c r="L40" s="1120"/>
      <c r="M40" s="1122"/>
      <c r="N40" s="1122"/>
      <c r="O40" s="1122"/>
      <c r="P40" s="1105"/>
      <c r="Q40" s="1801"/>
      <c r="AB40" s="1802"/>
      <c r="AC40" s="1802"/>
      <c r="AD40" s="1802"/>
      <c r="AE40" s="1802"/>
    </row>
    <row r="41" spans="1:31" ht="15.75" x14ac:dyDescent="0.25">
      <c r="A41" s="1076"/>
      <c r="B41" s="1076"/>
      <c r="C41" s="1075"/>
      <c r="D41" s="1119"/>
      <c r="E41" s="1114"/>
      <c r="F41" s="1120"/>
      <c r="G41" s="1120"/>
      <c r="H41" s="1121"/>
      <c r="I41" s="1120"/>
      <c r="J41" s="1120"/>
      <c r="K41" s="1120"/>
      <c r="L41" s="1120"/>
      <c r="M41" s="1122"/>
      <c r="N41" s="1122"/>
      <c r="O41" s="1122"/>
      <c r="P41" s="1105"/>
      <c r="Q41" s="1801"/>
      <c r="R41" s="1710" t="s">
        <v>3</v>
      </c>
      <c r="S41" s="1710" t="s">
        <v>4</v>
      </c>
    </row>
    <row r="42" spans="1:31" ht="15.75" x14ac:dyDescent="0.25">
      <c r="A42" s="1076"/>
      <c r="B42" s="1076"/>
      <c r="C42" s="1075"/>
      <c r="D42" s="1119"/>
      <c r="E42" s="1114"/>
      <c r="F42" s="1120"/>
      <c r="G42" s="1120"/>
      <c r="H42" s="1121"/>
      <c r="I42" s="1120"/>
      <c r="J42" s="1120"/>
      <c r="K42" s="1120"/>
      <c r="L42" s="1120"/>
      <c r="M42" s="1122"/>
      <c r="N42" s="1122"/>
      <c r="O42" s="1122"/>
      <c r="P42" s="1105"/>
      <c r="Q42" s="1801"/>
      <c r="R42" s="1710" t="s">
        <v>6</v>
      </c>
      <c r="S42" s="1710" t="s">
        <v>7</v>
      </c>
    </row>
    <row r="43" spans="1:31" ht="15.75" x14ac:dyDescent="0.25">
      <c r="A43" s="1076"/>
      <c r="B43" s="1076"/>
      <c r="C43" s="1075"/>
      <c r="D43" s="1119"/>
      <c r="E43" s="1114"/>
      <c r="F43" s="1120"/>
      <c r="G43" s="1120"/>
      <c r="H43" s="1121"/>
      <c r="I43" s="1120"/>
      <c r="J43" s="1120"/>
      <c r="K43" s="1120"/>
      <c r="L43" s="1120"/>
      <c r="M43" s="1122"/>
      <c r="N43" s="1122"/>
      <c r="O43" s="1122"/>
      <c r="P43" s="1105"/>
      <c r="Q43" s="1801"/>
      <c r="R43" s="1710" t="s">
        <v>1124</v>
      </c>
      <c r="S43" s="1710" t="s">
        <v>334</v>
      </c>
    </row>
    <row r="44" spans="1:31" ht="15.75" x14ac:dyDescent="0.25">
      <c r="A44" s="1076"/>
      <c r="B44" s="1076"/>
      <c r="C44" s="1075"/>
      <c r="D44" s="1119"/>
      <c r="E44" s="1114"/>
      <c r="F44" s="1120"/>
      <c r="G44" s="1120"/>
      <c r="H44" s="1121"/>
      <c r="I44" s="1120"/>
      <c r="J44" s="1120"/>
      <c r="K44" s="1120"/>
      <c r="L44" s="1120"/>
      <c r="M44" s="1122"/>
      <c r="N44" s="1122"/>
      <c r="O44" s="1122"/>
      <c r="P44" s="1105"/>
      <c r="Q44" s="1801"/>
      <c r="R44" s="1710" t="s">
        <v>359</v>
      </c>
      <c r="S44" s="1710" t="s">
        <v>334</v>
      </c>
    </row>
    <row r="45" spans="1:31" ht="15.75" x14ac:dyDescent="0.25">
      <c r="A45" s="1076"/>
      <c r="B45" s="1076"/>
      <c r="C45" s="1075"/>
      <c r="D45" s="1119"/>
      <c r="E45" s="1114"/>
      <c r="F45" s="1120"/>
      <c r="G45" s="1120"/>
      <c r="H45" s="1121"/>
      <c r="I45" s="1120"/>
      <c r="J45" s="1120"/>
      <c r="K45" s="1120"/>
      <c r="L45" s="1120"/>
      <c r="M45" s="1122"/>
      <c r="N45" s="1122"/>
      <c r="O45" s="1122"/>
      <c r="P45" s="1105"/>
      <c r="Q45" s="1801"/>
    </row>
    <row r="46" spans="1:31" ht="15.75" x14ac:dyDescent="0.25">
      <c r="A46" s="1076"/>
      <c r="B46" s="1076"/>
      <c r="C46" s="1075"/>
      <c r="D46" s="1119"/>
      <c r="E46" s="1114"/>
      <c r="F46" s="1120"/>
      <c r="G46" s="1120"/>
      <c r="H46" s="1121"/>
      <c r="I46" s="1120"/>
      <c r="J46" s="1120"/>
      <c r="K46" s="1120"/>
      <c r="L46" s="1120"/>
      <c r="M46" s="1122"/>
      <c r="N46" s="1122"/>
      <c r="O46" s="1122"/>
      <c r="P46" s="1105"/>
      <c r="Q46" s="1801"/>
      <c r="R46" s="1710" t="s">
        <v>1147</v>
      </c>
      <c r="S46" s="1710" t="s">
        <v>340</v>
      </c>
    </row>
    <row r="47" spans="1:31" ht="15.75" x14ac:dyDescent="0.25">
      <c r="A47" s="1076"/>
      <c r="B47" s="1076"/>
      <c r="C47" s="1075"/>
      <c r="D47" s="1119"/>
      <c r="E47" s="1114"/>
      <c r="F47" s="1120"/>
      <c r="G47" s="1120"/>
      <c r="H47" s="1121"/>
      <c r="I47" s="1120"/>
      <c r="J47" s="1120"/>
      <c r="K47" s="1120"/>
      <c r="L47" s="1120"/>
      <c r="M47" s="1122"/>
      <c r="N47" s="1122"/>
      <c r="O47" s="1122"/>
      <c r="P47" s="1105"/>
      <c r="Q47" s="1801"/>
      <c r="R47" s="1710" t="s">
        <v>357</v>
      </c>
      <c r="S47" s="1710" t="s">
        <v>689</v>
      </c>
      <c r="T47" s="1710" t="s">
        <v>690</v>
      </c>
      <c r="U47" s="1710" t="s">
        <v>1136</v>
      </c>
      <c r="V47" s="1710" t="s">
        <v>1137</v>
      </c>
      <c r="W47" s="1710" t="s">
        <v>1138</v>
      </c>
      <c r="X47" s="1710" t="s">
        <v>1139</v>
      </c>
      <c r="Y47" s="1710" t="s">
        <v>1140</v>
      </c>
      <c r="Z47" s="1710" t="s">
        <v>1141</v>
      </c>
      <c r="AA47" s="1710" t="s">
        <v>1142</v>
      </c>
      <c r="AB47" s="1710" t="s">
        <v>1143</v>
      </c>
      <c r="AC47" s="1710" t="s">
        <v>1144</v>
      </c>
      <c r="AD47" s="1710" t="s">
        <v>1145</v>
      </c>
      <c r="AE47" s="1710" t="s">
        <v>173</v>
      </c>
    </row>
    <row r="48" spans="1:31" ht="15.75" x14ac:dyDescent="0.25">
      <c r="A48" s="1076"/>
      <c r="B48" s="1076"/>
      <c r="C48" s="1075"/>
      <c r="D48" s="1119"/>
      <c r="E48" s="1114"/>
      <c r="F48" s="1120"/>
      <c r="G48" s="1120"/>
      <c r="H48" s="1121"/>
      <c r="I48" s="1120"/>
      <c r="J48" s="1120"/>
      <c r="K48" s="1120"/>
      <c r="L48" s="1120"/>
      <c r="M48" s="1122"/>
      <c r="N48" s="1122"/>
      <c r="O48" s="1122"/>
      <c r="P48" s="1105"/>
      <c r="Q48" s="1801"/>
      <c r="R48" s="1716" t="s">
        <v>130</v>
      </c>
      <c r="S48" s="1717">
        <v>698.8180319999999</v>
      </c>
      <c r="T48" s="1717">
        <v>799.79759100000001</v>
      </c>
      <c r="U48" s="1717">
        <v>771.11426000000006</v>
      </c>
      <c r="V48" s="1717">
        <v>656.25707499999999</v>
      </c>
      <c r="W48" s="1717">
        <v>636.27779799999996</v>
      </c>
      <c r="X48" s="1717">
        <v>786.85846699999991</v>
      </c>
      <c r="Y48" s="1717">
        <v>648.89763800000003</v>
      </c>
      <c r="Z48" s="1717">
        <v>657.63195799999994</v>
      </c>
      <c r="AA48" s="1717">
        <v>652.72241400000007</v>
      </c>
      <c r="AB48" s="1717">
        <v>582.23253999999997</v>
      </c>
      <c r="AC48" s="1717">
        <v>304.50291099999993</v>
      </c>
      <c r="AD48" s="1717">
        <v>432.10283199999998</v>
      </c>
      <c r="AE48" s="1717">
        <v>7627.2135159999989</v>
      </c>
    </row>
    <row r="49" spans="1:31" x14ac:dyDescent="0.25">
      <c r="A49" s="1076"/>
      <c r="B49" s="1074"/>
      <c r="C49" s="1123"/>
      <c r="D49" s="1074"/>
      <c r="E49" s="1074"/>
      <c r="F49" s="1074"/>
      <c r="G49" s="1074"/>
      <c r="H49" s="1074"/>
      <c r="I49" s="1074"/>
      <c r="J49" s="1074"/>
      <c r="K49" s="1074"/>
      <c r="L49" s="1074"/>
      <c r="M49" s="1074"/>
      <c r="N49" s="1074"/>
      <c r="O49" s="1074"/>
      <c r="P49" s="1074"/>
      <c r="Q49" s="1801"/>
      <c r="R49" s="1716" t="s">
        <v>62</v>
      </c>
      <c r="S49" s="1717">
        <v>622.871037</v>
      </c>
      <c r="T49" s="1717">
        <v>554.16592299999991</v>
      </c>
      <c r="U49" s="1717">
        <v>387.71907200000004</v>
      </c>
      <c r="V49" s="1717">
        <v>596.20805500000006</v>
      </c>
      <c r="W49" s="1717">
        <v>614.79351100000008</v>
      </c>
      <c r="X49" s="1717">
        <v>598.12826600000005</v>
      </c>
      <c r="Y49" s="1717">
        <v>616.81774400000006</v>
      </c>
      <c r="Z49" s="1717">
        <v>597.16368</v>
      </c>
      <c r="AA49" s="1717">
        <v>533.19888500000002</v>
      </c>
      <c r="AB49" s="1717">
        <v>628.97198299999991</v>
      </c>
      <c r="AC49" s="1717">
        <v>603.30652000000009</v>
      </c>
      <c r="AD49" s="1717">
        <v>556.389769</v>
      </c>
      <c r="AE49" s="1717">
        <v>6909.734445000001</v>
      </c>
    </row>
    <row r="50" spans="1:31" x14ac:dyDescent="0.25">
      <c r="A50" s="1076"/>
      <c r="B50" s="1074"/>
      <c r="C50" s="1807"/>
      <c r="D50" s="1802"/>
      <c r="E50" s="1802"/>
      <c r="F50" s="1802"/>
      <c r="G50" s="1802"/>
      <c r="H50" s="1802"/>
      <c r="I50" s="1802"/>
      <c r="J50" s="1802"/>
      <c r="K50" s="1802"/>
      <c r="L50" s="1802"/>
      <c r="M50" s="1802"/>
      <c r="N50" s="1802"/>
      <c r="O50" s="1802"/>
      <c r="P50" s="1802"/>
      <c r="Q50" s="1801"/>
      <c r="R50" s="1716" t="s">
        <v>94</v>
      </c>
      <c r="S50" s="1717">
        <v>590.982798</v>
      </c>
      <c r="T50" s="1717">
        <v>475.94147699999996</v>
      </c>
      <c r="U50" s="1717">
        <v>592.85454099999993</v>
      </c>
      <c r="V50" s="1717">
        <v>433.1532400000001</v>
      </c>
      <c r="W50" s="1717">
        <v>581.84097299999996</v>
      </c>
      <c r="X50" s="1717">
        <v>544.871174</v>
      </c>
      <c r="Y50" s="1717">
        <v>542.10341900000003</v>
      </c>
      <c r="Z50" s="1717">
        <v>514.67846799999995</v>
      </c>
      <c r="AA50" s="1717">
        <v>556.10076200000003</v>
      </c>
      <c r="AB50" s="1717">
        <v>515.00275599999998</v>
      </c>
      <c r="AC50" s="1717">
        <v>476.54828699999996</v>
      </c>
      <c r="AD50" s="1717">
        <v>558.68097899999998</v>
      </c>
      <c r="AE50" s="1717">
        <v>6382.7588739999983</v>
      </c>
    </row>
    <row r="51" spans="1:31" ht="15.75" x14ac:dyDescent="0.25">
      <c r="A51" s="1076"/>
      <c r="B51" s="1101"/>
      <c r="C51" s="1808" t="s">
        <v>1148</v>
      </c>
      <c r="D51" s="1809" t="s">
        <v>1149</v>
      </c>
      <c r="E51" s="1809" t="s">
        <v>1150</v>
      </c>
      <c r="F51" s="1809" t="s">
        <v>1151</v>
      </c>
      <c r="G51" s="1809" t="s">
        <v>1152</v>
      </c>
      <c r="H51" s="1809" t="s">
        <v>1153</v>
      </c>
      <c r="I51" s="1809" t="s">
        <v>1154</v>
      </c>
      <c r="J51" s="1809" t="s">
        <v>1155</v>
      </c>
      <c r="K51" s="1809" t="s">
        <v>1156</v>
      </c>
      <c r="L51" s="1809" t="s">
        <v>1157</v>
      </c>
      <c r="M51" s="1809" t="s">
        <v>1158</v>
      </c>
      <c r="N51" s="1809" t="s">
        <v>1159</v>
      </c>
      <c r="O51" s="1809" t="s">
        <v>1160</v>
      </c>
      <c r="P51" s="1809" t="s">
        <v>964</v>
      </c>
      <c r="Q51" s="1801"/>
      <c r="R51" s="1716" t="s">
        <v>102</v>
      </c>
      <c r="S51" s="1717">
        <v>303.47931600000004</v>
      </c>
      <c r="T51" s="1717">
        <v>222.48350400000004</v>
      </c>
      <c r="U51" s="1717">
        <v>207.28874699999997</v>
      </c>
      <c r="V51" s="1717">
        <v>196.12275200000005</v>
      </c>
      <c r="W51" s="1717">
        <v>253.21687</v>
      </c>
      <c r="X51" s="1717">
        <v>403.38102599999996</v>
      </c>
      <c r="Y51" s="1717">
        <v>638.24097500000005</v>
      </c>
      <c r="Z51" s="1717">
        <v>669.88341900000012</v>
      </c>
      <c r="AA51" s="1717">
        <v>673.08989500000007</v>
      </c>
      <c r="AB51" s="1717">
        <v>544.468344</v>
      </c>
      <c r="AC51" s="1717">
        <v>600.75359200000003</v>
      </c>
      <c r="AD51" s="1717">
        <v>621.24845600000003</v>
      </c>
      <c r="AE51" s="1717">
        <v>5333.6568960000004</v>
      </c>
    </row>
    <row r="52" spans="1:31" ht="15.75" x14ac:dyDescent="0.25">
      <c r="A52" s="1076"/>
      <c r="B52" s="1101"/>
      <c r="C52" s="1810" t="s">
        <v>130</v>
      </c>
      <c r="D52" s="1811">
        <v>698.8180319999999</v>
      </c>
      <c r="E52" s="1811">
        <v>799.79759100000001</v>
      </c>
      <c r="F52" s="1811">
        <v>771.11426000000006</v>
      </c>
      <c r="G52" s="1811">
        <v>656.25707499999999</v>
      </c>
      <c r="H52" s="1811">
        <v>636.27779799999996</v>
      </c>
      <c r="I52" s="1811">
        <v>786.85846699999991</v>
      </c>
      <c r="J52" s="1811">
        <v>648.89763800000003</v>
      </c>
      <c r="K52" s="1811">
        <v>657.63195799999994</v>
      </c>
      <c r="L52" s="1811">
        <v>652.72241400000007</v>
      </c>
      <c r="M52" s="1811">
        <v>582.23253999999997</v>
      </c>
      <c r="N52" s="1811">
        <v>304.50291099999993</v>
      </c>
      <c r="O52" s="1811">
        <v>432.10283199999998</v>
      </c>
      <c r="P52" s="1812">
        <v>7627.2135159999989</v>
      </c>
      <c r="Q52" s="1801"/>
      <c r="R52" s="1716" t="s">
        <v>104</v>
      </c>
      <c r="S52" s="1717">
        <v>192.78223700000001</v>
      </c>
      <c r="T52" s="1717">
        <v>66.095460000000003</v>
      </c>
      <c r="U52" s="1717">
        <v>345.63725900000003</v>
      </c>
      <c r="V52" s="1717">
        <v>338.99315100000001</v>
      </c>
      <c r="W52" s="1717">
        <v>365.878469</v>
      </c>
      <c r="X52" s="1717">
        <v>297.50506200000001</v>
      </c>
      <c r="Y52" s="1717">
        <v>333.97551300000003</v>
      </c>
      <c r="Z52" s="1717">
        <v>388.934394</v>
      </c>
      <c r="AA52" s="1717">
        <v>397.68801899999994</v>
      </c>
      <c r="AB52" s="1717">
        <v>397.15761699999996</v>
      </c>
      <c r="AC52" s="1717">
        <v>385.974087</v>
      </c>
      <c r="AD52" s="1717">
        <v>402.90432099999998</v>
      </c>
      <c r="AE52" s="1717">
        <v>3913.5255889999994</v>
      </c>
    </row>
    <row r="53" spans="1:31" ht="15.75" x14ac:dyDescent="0.25">
      <c r="A53" s="1076"/>
      <c r="B53" s="1101"/>
      <c r="C53" s="1810" t="s">
        <v>62</v>
      </c>
      <c r="D53" s="1811">
        <v>622.871037</v>
      </c>
      <c r="E53" s="1811">
        <v>554.16592299999991</v>
      </c>
      <c r="F53" s="1811">
        <v>387.71907200000004</v>
      </c>
      <c r="G53" s="1811">
        <v>596.20805500000006</v>
      </c>
      <c r="H53" s="1811">
        <v>614.79351100000008</v>
      </c>
      <c r="I53" s="1811">
        <v>598.12826600000005</v>
      </c>
      <c r="J53" s="1811">
        <v>616.81774400000006</v>
      </c>
      <c r="K53" s="1811">
        <v>597.16368</v>
      </c>
      <c r="L53" s="1811">
        <v>533.19888500000002</v>
      </c>
      <c r="M53" s="1811">
        <v>628.97198299999991</v>
      </c>
      <c r="N53" s="1811">
        <v>603.30652000000009</v>
      </c>
      <c r="O53" s="1811">
        <v>556.389769</v>
      </c>
      <c r="P53" s="1812">
        <v>6909.734445000001</v>
      </c>
      <c r="Q53" s="1801"/>
      <c r="R53" s="1716" t="s">
        <v>82</v>
      </c>
      <c r="S53" s="1717">
        <v>292.20980100000003</v>
      </c>
      <c r="T53" s="1717">
        <v>277.38072199999993</v>
      </c>
      <c r="U53" s="1717">
        <v>309.201009</v>
      </c>
      <c r="V53" s="1717">
        <v>306.96132600000004</v>
      </c>
      <c r="W53" s="1717">
        <v>212.73477799999998</v>
      </c>
      <c r="X53" s="1717">
        <v>136.13808700000001</v>
      </c>
      <c r="Y53" s="1717">
        <v>81.005480999999989</v>
      </c>
      <c r="Z53" s="1717">
        <v>81.841409999999996</v>
      </c>
      <c r="AA53" s="1717">
        <v>50.138633999999996</v>
      </c>
      <c r="AB53" s="1717">
        <v>207.48678100000001</v>
      </c>
      <c r="AC53" s="1717">
        <v>268.032464</v>
      </c>
      <c r="AD53" s="1717">
        <v>244.794061</v>
      </c>
      <c r="AE53" s="1717">
        <v>2467.9245540000002</v>
      </c>
    </row>
    <row r="54" spans="1:31" ht="15.75" x14ac:dyDescent="0.25">
      <c r="A54" s="1076"/>
      <c r="B54" s="1101"/>
      <c r="C54" s="1810" t="s">
        <v>94</v>
      </c>
      <c r="D54" s="1811">
        <v>590.982798</v>
      </c>
      <c r="E54" s="1811">
        <v>475.94147699999996</v>
      </c>
      <c r="F54" s="1811">
        <v>592.85454099999993</v>
      </c>
      <c r="G54" s="1811">
        <v>433.1532400000001</v>
      </c>
      <c r="H54" s="1811">
        <v>581.84097299999996</v>
      </c>
      <c r="I54" s="1811">
        <v>544.871174</v>
      </c>
      <c r="J54" s="1811">
        <v>542.10341900000003</v>
      </c>
      <c r="K54" s="1811">
        <v>514.67846799999995</v>
      </c>
      <c r="L54" s="1811">
        <v>556.10076200000003</v>
      </c>
      <c r="M54" s="1811">
        <v>515.00275599999998</v>
      </c>
      <c r="N54" s="1811">
        <v>476.54828699999996</v>
      </c>
      <c r="O54" s="1811">
        <v>558.68097899999998</v>
      </c>
      <c r="P54" s="1812">
        <v>6382.7588739999983</v>
      </c>
      <c r="Q54" s="1801"/>
      <c r="R54" s="1716" t="s">
        <v>164</v>
      </c>
      <c r="S54" s="1717">
        <v>228.428054</v>
      </c>
      <c r="T54" s="1717">
        <v>242.604557</v>
      </c>
      <c r="U54" s="1717">
        <v>262.04188399999998</v>
      </c>
      <c r="V54" s="1717">
        <v>256.06948800000004</v>
      </c>
      <c r="W54" s="1717">
        <v>226.23906200000002</v>
      </c>
      <c r="X54" s="1717">
        <v>168.53192799999997</v>
      </c>
      <c r="Y54" s="1717">
        <v>159.53309899999999</v>
      </c>
      <c r="Z54" s="1717">
        <v>142.928428</v>
      </c>
      <c r="AA54" s="1717">
        <v>125.84359400000001</v>
      </c>
      <c r="AB54" s="1717">
        <v>187.43257499999999</v>
      </c>
      <c r="AC54" s="1717">
        <v>191.566226</v>
      </c>
      <c r="AD54" s="1717">
        <v>200.31608400000002</v>
      </c>
      <c r="AE54" s="1717">
        <v>2391.534979</v>
      </c>
    </row>
    <row r="55" spans="1:31" ht="15.75" x14ac:dyDescent="0.25">
      <c r="A55" s="1076"/>
      <c r="B55" s="1101"/>
      <c r="C55" s="1810" t="s">
        <v>102</v>
      </c>
      <c r="D55" s="1811">
        <v>303.47931600000004</v>
      </c>
      <c r="E55" s="1811">
        <v>222.48350400000004</v>
      </c>
      <c r="F55" s="1811">
        <v>207.28874699999997</v>
      </c>
      <c r="G55" s="1811">
        <v>196.12275200000005</v>
      </c>
      <c r="H55" s="1811">
        <v>253.21687</v>
      </c>
      <c r="I55" s="1811">
        <v>403.38102599999996</v>
      </c>
      <c r="J55" s="1811">
        <v>638.24097500000005</v>
      </c>
      <c r="K55" s="1811">
        <v>669.88341900000012</v>
      </c>
      <c r="L55" s="1811">
        <v>673.08989500000007</v>
      </c>
      <c r="M55" s="1811">
        <v>544.468344</v>
      </c>
      <c r="N55" s="1811">
        <v>600.75359200000003</v>
      </c>
      <c r="O55" s="1811">
        <v>621.24845600000003</v>
      </c>
      <c r="P55" s="1812">
        <v>5333.6568960000004</v>
      </c>
      <c r="Q55" s="1801"/>
      <c r="R55" s="1716" t="s">
        <v>173</v>
      </c>
      <c r="S55" s="1717">
        <v>2929.5712750000002</v>
      </c>
      <c r="T55" s="1717">
        <v>2638.4692339999997</v>
      </c>
      <c r="U55" s="1717">
        <v>2875.8567720000001</v>
      </c>
      <c r="V55" s="1717">
        <v>2783.7650870000002</v>
      </c>
      <c r="W55" s="1717">
        <v>2890.9814610000003</v>
      </c>
      <c r="X55" s="1717">
        <v>2935.41401</v>
      </c>
      <c r="Y55" s="1717">
        <v>3020.5738689999998</v>
      </c>
      <c r="Z55" s="1717">
        <v>3053.0617569999999</v>
      </c>
      <c r="AA55" s="1717">
        <v>2988.7822029999998</v>
      </c>
      <c r="AB55" s="1717">
        <v>3062.7525959999994</v>
      </c>
      <c r="AC55" s="1717">
        <v>2830.6840870000001</v>
      </c>
      <c r="AD55" s="1717">
        <v>3016.436502</v>
      </c>
      <c r="AE55" s="1717">
        <v>35026.348853000003</v>
      </c>
    </row>
    <row r="56" spans="1:31" ht="15.75" x14ac:dyDescent="0.25">
      <c r="A56" s="1076"/>
      <c r="B56" s="1101"/>
      <c r="C56" s="1810" t="s">
        <v>104</v>
      </c>
      <c r="D56" s="1811">
        <v>192.78223700000001</v>
      </c>
      <c r="E56" s="1811">
        <v>66.095460000000003</v>
      </c>
      <c r="F56" s="1811">
        <v>345.63725900000003</v>
      </c>
      <c r="G56" s="1811">
        <v>338.99315100000001</v>
      </c>
      <c r="H56" s="1811">
        <v>365.878469</v>
      </c>
      <c r="I56" s="1811">
        <v>297.50506200000001</v>
      </c>
      <c r="J56" s="1811">
        <v>333.97551300000003</v>
      </c>
      <c r="K56" s="1811">
        <v>388.934394</v>
      </c>
      <c r="L56" s="1811">
        <v>397.68801899999994</v>
      </c>
      <c r="M56" s="1811">
        <v>397.15761699999996</v>
      </c>
      <c r="N56" s="1811">
        <v>385.974087</v>
      </c>
      <c r="O56" s="1811">
        <v>402.90432099999998</v>
      </c>
      <c r="P56" s="1812">
        <v>3913.5255889999994</v>
      </c>
      <c r="Q56" s="1801"/>
    </row>
    <row r="57" spans="1:31" ht="15.75" x14ac:dyDescent="0.25">
      <c r="A57" s="1076"/>
      <c r="B57" s="1101"/>
      <c r="C57" s="1810" t="s">
        <v>82</v>
      </c>
      <c r="D57" s="1811">
        <v>292.20980100000003</v>
      </c>
      <c r="E57" s="1811">
        <v>277.38072199999993</v>
      </c>
      <c r="F57" s="1811">
        <v>309.201009</v>
      </c>
      <c r="G57" s="1811">
        <v>306.96132600000004</v>
      </c>
      <c r="H57" s="1811">
        <v>212.73477799999998</v>
      </c>
      <c r="I57" s="1811">
        <v>136.13808700000001</v>
      </c>
      <c r="J57" s="1811">
        <v>81.005480999999989</v>
      </c>
      <c r="K57" s="1811">
        <v>81.841409999999996</v>
      </c>
      <c r="L57" s="1811">
        <v>50.138633999999996</v>
      </c>
      <c r="M57" s="1811">
        <v>207.48678100000001</v>
      </c>
      <c r="N57" s="1811">
        <v>268.032464</v>
      </c>
      <c r="O57" s="1811">
        <v>244.794061</v>
      </c>
      <c r="P57" s="1812">
        <v>2467.9245540000002</v>
      </c>
      <c r="Q57" s="1801"/>
    </row>
    <row r="58" spans="1:31" x14ac:dyDescent="0.25">
      <c r="C58" s="1710"/>
      <c r="D58" s="1710"/>
      <c r="E58" s="1710"/>
      <c r="F58" s="1710"/>
      <c r="G58" s="1710"/>
      <c r="H58" s="1710"/>
      <c r="I58" s="1710"/>
      <c r="J58" s="1710"/>
      <c r="K58" s="1710"/>
      <c r="L58" s="1710"/>
      <c r="M58" s="1710"/>
      <c r="N58" s="1710"/>
      <c r="O58" s="1710"/>
      <c r="P58" s="1710"/>
    </row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22.5" customHeight="1" x14ac:dyDescent="0.25"/>
    <row r="221" ht="22.5" customHeight="1" x14ac:dyDescent="0.25"/>
    <row r="222" ht="22.5" customHeight="1" x14ac:dyDescent="0.25"/>
    <row r="223" ht="22.5" customHeight="1" x14ac:dyDescent="0.25"/>
    <row r="224" ht="22.5" customHeight="1" x14ac:dyDescent="0.25"/>
    <row r="225" ht="22.5" customHeight="1" x14ac:dyDescent="0.25"/>
  </sheetData>
  <pageMargins left="0.78740157480314965" right="0.59055118110236227" top="0.59055118110236227" bottom="0.59055118110236227" header="0" footer="0"/>
  <pageSetup paperSize="9" scale="45" orientation="landscape" copies="2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view="pageBreakPreview" zoomScale="80" zoomScaleNormal="50" zoomScaleSheetLayoutView="80" zoomScalePageLayoutView="90" workbookViewId="0">
      <selection activeCell="R2" sqref="R2"/>
    </sheetView>
  </sheetViews>
  <sheetFormatPr baseColWidth="10" defaultRowHeight="15" x14ac:dyDescent="0.25"/>
  <cols>
    <col min="1" max="1" width="2.5703125" customWidth="1"/>
    <col min="2" max="2" width="6.5703125" customWidth="1"/>
    <col min="3" max="3" width="71.85546875" customWidth="1"/>
    <col min="4" max="15" width="15.85546875" customWidth="1"/>
    <col min="16" max="16" width="19.7109375" customWidth="1"/>
  </cols>
  <sheetData>
    <row r="1" spans="1:16" s="60" customFormat="1" ht="25.5" customHeight="1" x14ac:dyDescent="0.25">
      <c r="A1" s="1080" t="s">
        <v>1161</v>
      </c>
      <c r="C1" s="112"/>
      <c r="D1" s="1076"/>
      <c r="E1" s="1076"/>
      <c r="F1" s="1076"/>
      <c r="G1" s="1076"/>
      <c r="H1" s="1076"/>
      <c r="I1" s="1076"/>
      <c r="J1" s="1076"/>
      <c r="K1" s="1076"/>
      <c r="L1" s="1076"/>
      <c r="M1" s="1076"/>
      <c r="N1" s="1076"/>
      <c r="O1" s="1076"/>
      <c r="P1" s="1076"/>
    </row>
    <row r="2" spans="1:16" s="60" customFormat="1" ht="12.75" x14ac:dyDescent="0.2">
      <c r="C2" s="1075"/>
      <c r="D2" s="1076"/>
      <c r="E2" s="1076"/>
      <c r="F2" s="1076"/>
      <c r="G2" s="1076"/>
      <c r="H2" s="1076"/>
      <c r="I2" s="1076"/>
      <c r="J2" s="1076"/>
      <c r="K2" s="1076"/>
      <c r="L2" s="1076"/>
      <c r="M2" s="1076"/>
      <c r="N2" s="1076"/>
      <c r="O2" s="1076"/>
      <c r="P2" s="1076"/>
    </row>
    <row r="3" spans="1:16" s="60" customFormat="1" ht="21" customHeight="1" x14ac:dyDescent="0.2">
      <c r="C3" s="1075"/>
      <c r="D3" s="1076"/>
      <c r="E3" s="1076"/>
      <c r="F3" s="1076"/>
      <c r="G3" s="1076"/>
      <c r="H3" s="1076"/>
      <c r="I3" s="1076"/>
      <c r="J3" s="1076"/>
      <c r="K3" s="1076"/>
      <c r="L3" s="1076"/>
      <c r="M3" s="1076"/>
      <c r="N3" s="1076"/>
      <c r="O3" s="1076"/>
      <c r="P3" s="1076"/>
    </row>
    <row r="4" spans="1:16" s="1129" customFormat="1" ht="36.75" customHeight="1" thickBot="1" x14ac:dyDescent="0.25">
      <c r="A4" s="1124"/>
      <c r="B4" s="1125" t="s">
        <v>8</v>
      </c>
      <c r="C4" s="1125" t="s">
        <v>1126</v>
      </c>
      <c r="D4" s="1125" t="s">
        <v>999</v>
      </c>
      <c r="E4" s="1126" t="s">
        <v>1127</v>
      </c>
      <c r="F4" s="1125" t="s">
        <v>1128</v>
      </c>
      <c r="G4" s="1126" t="s">
        <v>1129</v>
      </c>
      <c r="H4" s="1125" t="s">
        <v>1130</v>
      </c>
      <c r="I4" s="1126" t="s">
        <v>1131</v>
      </c>
      <c r="J4" s="1125" t="s">
        <v>1027</v>
      </c>
      <c r="K4" s="1126" t="s">
        <v>1132</v>
      </c>
      <c r="L4" s="1125" t="s">
        <v>1133</v>
      </c>
      <c r="M4" s="1126" t="s">
        <v>1134</v>
      </c>
      <c r="N4" s="1125" t="s">
        <v>1029</v>
      </c>
      <c r="O4" s="1127" t="s">
        <v>1135</v>
      </c>
      <c r="P4" s="1128" t="s">
        <v>1162</v>
      </c>
    </row>
    <row r="5" spans="1:16" s="1136" customFormat="1" ht="20.25" customHeight="1" thickTop="1" x14ac:dyDescent="0.2">
      <c r="A5" s="1130"/>
      <c r="B5" s="1131">
        <v>1</v>
      </c>
      <c r="C5" s="1132" t="s">
        <v>178</v>
      </c>
      <c r="D5" s="1133">
        <v>2.1544540000000003</v>
      </c>
      <c r="E5" s="1133">
        <v>2.6197280000000003</v>
      </c>
      <c r="F5" s="1133">
        <v>2.5317400000000001</v>
      </c>
      <c r="G5" s="1133">
        <v>2.4074659999999999</v>
      </c>
      <c r="H5" s="1133">
        <v>2.1849280000000002</v>
      </c>
      <c r="I5" s="1133">
        <v>2.3468459999999998</v>
      </c>
      <c r="J5" s="1133">
        <v>2.4728439999999998</v>
      </c>
      <c r="K5" s="1133">
        <v>2.8315359999999998</v>
      </c>
      <c r="L5" s="1133">
        <v>2.4597379999999998</v>
      </c>
      <c r="M5" s="1133">
        <v>2.8928729999999994</v>
      </c>
      <c r="N5" s="1133">
        <v>2.8883539999999996</v>
      </c>
      <c r="O5" s="1134">
        <v>2.8290459999999999</v>
      </c>
      <c r="P5" s="1135">
        <v>30.619552999999996</v>
      </c>
    </row>
    <row r="6" spans="1:16" s="1136" customFormat="1" ht="20.25" customHeight="1" x14ac:dyDescent="0.2">
      <c r="A6" s="1130"/>
      <c r="B6" s="1137">
        <v>2</v>
      </c>
      <c r="C6" s="1138" t="s">
        <v>180</v>
      </c>
      <c r="D6" s="1139">
        <v>0.19742099999999999</v>
      </c>
      <c r="E6" s="1139">
        <v>0.17257600000000001</v>
      </c>
      <c r="F6" s="1139">
        <v>0.18715100000000001</v>
      </c>
      <c r="G6" s="1139">
        <v>0.18576400000000001</v>
      </c>
      <c r="H6" s="1139">
        <v>0.17935900000000002</v>
      </c>
      <c r="I6" s="1139">
        <v>0.17946899999999999</v>
      </c>
      <c r="J6" s="1139">
        <v>0.18126499999999998</v>
      </c>
      <c r="K6" s="1139">
        <v>0.18485699999999999</v>
      </c>
      <c r="L6" s="1139">
        <v>0.18246199999999999</v>
      </c>
      <c r="M6" s="1139">
        <v>0.14887799999999998</v>
      </c>
      <c r="N6" s="1139">
        <v>0.169905</v>
      </c>
      <c r="O6" s="1140">
        <v>0.17483899999999999</v>
      </c>
      <c r="P6" s="1141">
        <v>2.1439460000000001</v>
      </c>
    </row>
    <row r="7" spans="1:16" s="1136" customFormat="1" ht="20.25" customHeight="1" x14ac:dyDescent="0.2">
      <c r="A7" s="1130"/>
      <c r="B7" s="1137">
        <v>3</v>
      </c>
      <c r="C7" s="1138" t="s">
        <v>182</v>
      </c>
      <c r="D7" s="1139">
        <v>0.11136533333333332</v>
      </c>
      <c r="E7" s="1139">
        <v>0.11731</v>
      </c>
      <c r="F7" s="1139">
        <v>0.13490649999999998</v>
      </c>
      <c r="G7" s="1139">
        <v>0.125463045</v>
      </c>
      <c r="H7" s="1139">
        <v>0.1179352623</v>
      </c>
      <c r="I7" s="1139">
        <v>0.11321785180799999</v>
      </c>
      <c r="J7" s="1139">
        <v>0.10642478069951999</v>
      </c>
      <c r="K7" s="1139">
        <v>8.4108507133324795E-2</v>
      </c>
      <c r="L7" s="1139">
        <v>8.8313932489991032E-2</v>
      </c>
      <c r="M7" s="1139">
        <v>8.1248817890791747E-2</v>
      </c>
      <c r="N7" s="1139">
        <v>8.6936235143147175E-2</v>
      </c>
      <c r="O7" s="1140">
        <v>7.8242611628832476E-2</v>
      </c>
      <c r="P7" s="1141">
        <v>1.2454728774269404</v>
      </c>
    </row>
    <row r="8" spans="1:16" s="1136" customFormat="1" ht="20.25" customHeight="1" x14ac:dyDescent="0.2">
      <c r="A8" s="1130"/>
      <c r="B8" s="1137">
        <v>4</v>
      </c>
      <c r="C8" s="1138" t="s">
        <v>184</v>
      </c>
      <c r="D8" s="1139">
        <v>0.29482700000000001</v>
      </c>
      <c r="E8" s="1139">
        <v>8.0194000000000001E-2</v>
      </c>
      <c r="F8" s="1139">
        <v>0.26020900000000002</v>
      </c>
      <c r="G8" s="1139">
        <v>7.7304000000000012E-2</v>
      </c>
      <c r="H8" s="1139">
        <v>3.2306999999999995E-2</v>
      </c>
      <c r="I8" s="1139">
        <v>9.2697999999999989E-2</v>
      </c>
      <c r="J8" s="1139">
        <v>0.182337</v>
      </c>
      <c r="K8" s="1139">
        <v>0.137401</v>
      </c>
      <c r="L8" s="1139">
        <v>2.7145999999999997E-2</v>
      </c>
      <c r="M8" s="1139">
        <v>0.58059400000000005</v>
      </c>
      <c r="N8" s="1139">
        <v>0.194249</v>
      </c>
      <c r="O8" s="1139">
        <v>0.128382</v>
      </c>
      <c r="P8" s="1141">
        <v>2.0876479999999997</v>
      </c>
    </row>
    <row r="9" spans="1:16" s="1136" customFormat="1" ht="20.25" customHeight="1" x14ac:dyDescent="0.2">
      <c r="A9" s="1130"/>
      <c r="B9" s="1137">
        <v>5</v>
      </c>
      <c r="C9" s="1138" t="s">
        <v>186</v>
      </c>
      <c r="D9" s="1139">
        <v>0.22598400000000002</v>
      </c>
      <c r="E9" s="1139">
        <v>0.215917</v>
      </c>
      <c r="F9" s="1139">
        <v>0.241535</v>
      </c>
      <c r="G9" s="1139">
        <v>0.241427</v>
      </c>
      <c r="H9" s="1139">
        <v>0.26689200000000002</v>
      </c>
      <c r="I9" s="1139">
        <v>0.28831499999999999</v>
      </c>
      <c r="J9" s="1139">
        <v>0.29513200000000001</v>
      </c>
      <c r="K9" s="1139">
        <v>0.31229700000000005</v>
      </c>
      <c r="L9" s="1139">
        <v>0.24810200000000002</v>
      </c>
      <c r="M9" s="1139">
        <v>0.24799000000000002</v>
      </c>
      <c r="N9" s="1139">
        <v>0.238956</v>
      </c>
      <c r="O9" s="1140">
        <v>0.219968</v>
      </c>
      <c r="P9" s="1141">
        <v>3.0425150000000003</v>
      </c>
    </row>
    <row r="10" spans="1:16" s="1136" customFormat="1" ht="20.25" customHeight="1" x14ac:dyDescent="0.2">
      <c r="A10" s="1130"/>
      <c r="B10" s="1137">
        <v>6</v>
      </c>
      <c r="C10" s="1138" t="s">
        <v>188</v>
      </c>
      <c r="D10" s="1139">
        <v>7.1022000000000002E-2</v>
      </c>
      <c r="E10" s="1139">
        <v>3.1695000000000001E-2</v>
      </c>
      <c r="F10" s="1139">
        <v>3.7831999999999998E-2</v>
      </c>
      <c r="G10" s="1139">
        <v>2.9089999999999997E-3</v>
      </c>
      <c r="H10" s="1139">
        <v>1.7350999999999998E-2</v>
      </c>
      <c r="I10" s="1139">
        <v>3.1126999999999998E-2</v>
      </c>
      <c r="J10" s="1139">
        <v>9.9129999999999999E-3</v>
      </c>
      <c r="K10" s="1139">
        <v>6.2350000000000001E-3</v>
      </c>
      <c r="L10" s="1139">
        <v>1.6316000000000001E-2</v>
      </c>
      <c r="M10" s="1139">
        <v>6.78E-4</v>
      </c>
      <c r="N10" s="1139">
        <v>2.0041E-2</v>
      </c>
      <c r="O10" s="1140">
        <v>2.0957999999999997E-2</v>
      </c>
      <c r="P10" s="1141">
        <v>0.26607700000000001</v>
      </c>
    </row>
    <row r="11" spans="1:16" s="1136" customFormat="1" ht="20.25" customHeight="1" x14ac:dyDescent="0.2">
      <c r="A11" s="1130"/>
      <c r="B11" s="1137">
        <v>7</v>
      </c>
      <c r="C11" s="1138" t="s">
        <v>190</v>
      </c>
      <c r="D11" s="1139">
        <v>9.3832000000000013E-2</v>
      </c>
      <c r="E11" s="1139">
        <v>4.0709000000000002E-2</v>
      </c>
      <c r="F11" s="1139">
        <v>5.1872999999999996E-2</v>
      </c>
      <c r="G11" s="1139">
        <v>1.2169000000000001E-2</v>
      </c>
      <c r="H11" s="1139">
        <v>4.5255999999999998E-2</v>
      </c>
      <c r="I11" s="1139">
        <v>4.6265000000000001E-2</v>
      </c>
      <c r="J11" s="1139">
        <v>9.5637E-2</v>
      </c>
      <c r="K11" s="1139">
        <v>1.5643000000000001E-2</v>
      </c>
      <c r="L11" s="1139">
        <v>0</v>
      </c>
      <c r="M11" s="1139">
        <v>3.0058000000000001E-2</v>
      </c>
      <c r="N11" s="1139">
        <v>1.66E-3</v>
      </c>
      <c r="O11" s="1140">
        <v>1.3619999999999998E-2</v>
      </c>
      <c r="P11" s="1141">
        <v>0.44672200000000001</v>
      </c>
    </row>
    <row r="12" spans="1:16" s="1136" customFormat="1" ht="20.25" customHeight="1" x14ac:dyDescent="0.2">
      <c r="A12" s="1130"/>
      <c r="B12" s="1137">
        <v>8</v>
      </c>
      <c r="C12" s="1138" t="s">
        <v>192</v>
      </c>
      <c r="D12" s="1139">
        <v>0</v>
      </c>
      <c r="E12" s="1139">
        <v>0</v>
      </c>
      <c r="F12" s="1139">
        <v>0</v>
      </c>
      <c r="G12" s="1139">
        <v>0</v>
      </c>
      <c r="H12" s="1139">
        <v>0</v>
      </c>
      <c r="I12" s="1139">
        <v>0</v>
      </c>
      <c r="J12" s="1139">
        <v>0</v>
      </c>
      <c r="K12" s="1139">
        <v>0</v>
      </c>
      <c r="L12" s="1139">
        <v>0</v>
      </c>
      <c r="M12" s="1139">
        <v>0</v>
      </c>
      <c r="N12" s="1139">
        <v>5.4039999999999999E-3</v>
      </c>
      <c r="O12" s="1140">
        <v>0</v>
      </c>
      <c r="P12" s="1141">
        <v>5.4039999999999999E-3</v>
      </c>
    </row>
    <row r="13" spans="1:16" s="1136" customFormat="1" ht="20.25" customHeight="1" x14ac:dyDescent="0.2">
      <c r="A13" s="1130"/>
      <c r="B13" s="1137">
        <v>9</v>
      </c>
      <c r="C13" s="1138" t="s">
        <v>194</v>
      </c>
      <c r="D13" s="1139">
        <v>5.0143450000000005</v>
      </c>
      <c r="E13" s="1139">
        <v>5.441516</v>
      </c>
      <c r="F13" s="1139">
        <v>5.0485919999999993</v>
      </c>
      <c r="G13" s="1139">
        <v>0</v>
      </c>
      <c r="H13" s="1139">
        <v>0</v>
      </c>
      <c r="I13" s="1139">
        <v>2.9407719999999999</v>
      </c>
      <c r="J13" s="1139">
        <v>5.7997489999999994</v>
      </c>
      <c r="K13" s="1139">
        <v>3.1362299999999999</v>
      </c>
      <c r="L13" s="1139">
        <v>4.8952200000000001</v>
      </c>
      <c r="M13" s="1139">
        <v>5.6376400000000002</v>
      </c>
      <c r="N13" s="1139">
        <v>6.1399799999999995</v>
      </c>
      <c r="O13" s="1140">
        <v>6.22126</v>
      </c>
      <c r="P13" s="1141">
        <v>50.275303999999998</v>
      </c>
    </row>
    <row r="14" spans="1:16" s="1136" customFormat="1" ht="20.25" customHeight="1" x14ac:dyDescent="0.2">
      <c r="A14" s="1130"/>
      <c r="B14" s="1137">
        <v>10</v>
      </c>
      <c r="C14" s="1138" t="s">
        <v>196</v>
      </c>
      <c r="D14" s="1139">
        <v>12.069100000000001</v>
      </c>
      <c r="E14" s="1139">
        <v>4.1136999999999997</v>
      </c>
      <c r="F14" s="1139">
        <v>3.9359999999999999</v>
      </c>
      <c r="G14" s="1139">
        <v>12.1934</v>
      </c>
      <c r="H14" s="1139">
        <v>12.472200000000001</v>
      </c>
      <c r="I14" s="1139">
        <v>10.2439</v>
      </c>
      <c r="J14" s="1139">
        <v>6.5883000000000003</v>
      </c>
      <c r="K14" s="1139">
        <v>9.4999000000000002</v>
      </c>
      <c r="L14" s="1139">
        <v>9.4931000000000001</v>
      </c>
      <c r="M14" s="1139">
        <v>8.4335000000000004</v>
      </c>
      <c r="N14" s="1139">
        <v>12.480799999999999</v>
      </c>
      <c r="O14" s="1139">
        <v>13.317399999999999</v>
      </c>
      <c r="P14" s="1141">
        <v>114.84129999999999</v>
      </c>
    </row>
    <row r="15" spans="1:16" s="1136" customFormat="1" ht="20.25" customHeight="1" x14ac:dyDescent="0.2">
      <c r="A15" s="1130"/>
      <c r="B15" s="1137">
        <v>11</v>
      </c>
      <c r="C15" s="1138" t="s">
        <v>198</v>
      </c>
      <c r="D15" s="1139">
        <v>0.12939867812464675</v>
      </c>
      <c r="E15" s="1139">
        <v>0.14177999999999999</v>
      </c>
      <c r="F15" s="1139">
        <v>0.163047</v>
      </c>
      <c r="G15" s="1139">
        <v>0.17119935</v>
      </c>
      <c r="H15" s="1139">
        <v>0.14599999999999999</v>
      </c>
      <c r="I15" s="1139">
        <v>0.14016000000000001</v>
      </c>
      <c r="J15" s="1139">
        <v>0.105</v>
      </c>
      <c r="K15" s="1139">
        <v>0.125</v>
      </c>
      <c r="L15" s="1139">
        <v>0.1</v>
      </c>
      <c r="M15" s="1139">
        <v>9.2999999999999999E-2</v>
      </c>
      <c r="N15" s="1139">
        <v>0.08</v>
      </c>
      <c r="O15" s="1140">
        <v>7.4999999999999997E-2</v>
      </c>
      <c r="P15" s="1141">
        <v>1.4695850281246468</v>
      </c>
    </row>
    <row r="16" spans="1:16" s="1136" customFormat="1" ht="20.25" customHeight="1" x14ac:dyDescent="0.2">
      <c r="A16" s="1130"/>
      <c r="B16" s="1137">
        <v>12</v>
      </c>
      <c r="C16" s="1138" t="s">
        <v>200</v>
      </c>
      <c r="D16" s="1139">
        <v>0</v>
      </c>
      <c r="E16" s="1139">
        <v>0</v>
      </c>
      <c r="F16" s="1139">
        <v>0</v>
      </c>
      <c r="G16" s="1139">
        <v>0</v>
      </c>
      <c r="H16" s="1139">
        <v>0</v>
      </c>
      <c r="I16" s="1139">
        <v>0</v>
      </c>
      <c r="J16" s="1139">
        <v>0</v>
      </c>
      <c r="K16" s="1139">
        <v>0</v>
      </c>
      <c r="L16" s="1139">
        <v>0</v>
      </c>
      <c r="M16" s="1139">
        <v>0</v>
      </c>
      <c r="N16" s="1139">
        <v>0</v>
      </c>
      <c r="O16" s="1140">
        <v>0</v>
      </c>
      <c r="P16" s="1141">
        <v>0</v>
      </c>
    </row>
    <row r="17" spans="1:16" s="1136" customFormat="1" ht="20.25" customHeight="1" x14ac:dyDescent="0.2">
      <c r="A17" s="1130"/>
      <c r="B17" s="1137">
        <v>13</v>
      </c>
      <c r="C17" s="1138" t="s">
        <v>202</v>
      </c>
      <c r="D17" s="1139">
        <v>0</v>
      </c>
      <c r="E17" s="1139">
        <v>0</v>
      </c>
      <c r="F17" s="1139">
        <v>0</v>
      </c>
      <c r="G17" s="1139">
        <v>0</v>
      </c>
      <c r="H17" s="1139">
        <v>0</v>
      </c>
      <c r="I17" s="1139">
        <v>0</v>
      </c>
      <c r="J17" s="1139">
        <v>0</v>
      </c>
      <c r="K17" s="1139">
        <v>0</v>
      </c>
      <c r="L17" s="1139">
        <v>0</v>
      </c>
      <c r="M17" s="1139">
        <v>0</v>
      </c>
      <c r="N17" s="1139">
        <v>0</v>
      </c>
      <c r="O17" s="1140">
        <v>0</v>
      </c>
      <c r="P17" s="1141">
        <v>0</v>
      </c>
    </row>
    <row r="18" spans="1:16" s="1136" customFormat="1" ht="20.25" customHeight="1" x14ac:dyDescent="0.2">
      <c r="A18" s="1130"/>
      <c r="B18" s="1137">
        <v>14</v>
      </c>
      <c r="C18" s="1138" t="s">
        <v>204</v>
      </c>
      <c r="D18" s="1139">
        <v>6.8066750000000009E-2</v>
      </c>
      <c r="E18" s="1139">
        <v>6.8066750000000009E-2</v>
      </c>
      <c r="F18" s="1139">
        <v>6.8066750000000009E-2</v>
      </c>
      <c r="G18" s="1139">
        <v>6.8066750000000009E-2</v>
      </c>
      <c r="H18" s="1139">
        <v>6.8066750000000009E-2</v>
      </c>
      <c r="I18" s="1139">
        <v>6.8066750000000009E-2</v>
      </c>
      <c r="J18" s="1139">
        <v>6.8066750000000009E-2</v>
      </c>
      <c r="K18" s="1139">
        <v>6.8066750000000009E-2</v>
      </c>
      <c r="L18" s="1139">
        <v>6.8066750000000009E-2</v>
      </c>
      <c r="M18" s="1139">
        <v>6.8066750000000009E-2</v>
      </c>
      <c r="N18" s="1139">
        <v>6.8066750000000009E-2</v>
      </c>
      <c r="O18" s="1140">
        <v>6.8066750000000009E-2</v>
      </c>
      <c r="P18" s="1141">
        <v>0.81680100000000033</v>
      </c>
    </row>
    <row r="19" spans="1:16" s="1136" customFormat="1" ht="20.25" customHeight="1" x14ac:dyDescent="0.2">
      <c r="A19" s="1130"/>
      <c r="B19" s="1137">
        <v>15</v>
      </c>
      <c r="C19" s="1138" t="s">
        <v>206</v>
      </c>
      <c r="D19" s="1139">
        <v>0</v>
      </c>
      <c r="E19" s="1139">
        <v>9.4699999999999993E-4</v>
      </c>
      <c r="F19" s="1139">
        <v>5.6000000000000006E-4</v>
      </c>
      <c r="G19" s="1139">
        <v>4.5289999999999997E-2</v>
      </c>
      <c r="H19" s="1139">
        <v>1.2631999999999999E-2</v>
      </c>
      <c r="I19" s="1139">
        <v>8.0800000000000002E-4</v>
      </c>
      <c r="J19" s="1139">
        <v>5.457E-3</v>
      </c>
      <c r="K19" s="1139">
        <v>9.4320000000000011E-3</v>
      </c>
      <c r="L19" s="1139">
        <v>0</v>
      </c>
      <c r="M19" s="1139">
        <v>1.1999999999999999E-4</v>
      </c>
      <c r="N19" s="1139">
        <v>0</v>
      </c>
      <c r="O19" s="1140">
        <v>1.2241E-2</v>
      </c>
      <c r="P19" s="1141">
        <v>8.7486999999999995E-2</v>
      </c>
    </row>
    <row r="20" spans="1:16" s="1136" customFormat="1" ht="20.25" customHeight="1" x14ac:dyDescent="0.2">
      <c r="A20" s="1130"/>
      <c r="B20" s="1137">
        <v>16</v>
      </c>
      <c r="C20" s="1138" t="s">
        <v>208</v>
      </c>
      <c r="D20" s="1139">
        <v>0</v>
      </c>
      <c r="E20" s="1139">
        <v>0</v>
      </c>
      <c r="F20" s="1139">
        <v>0</v>
      </c>
      <c r="G20" s="1139">
        <v>0</v>
      </c>
      <c r="H20" s="1139">
        <v>0</v>
      </c>
      <c r="I20" s="1139">
        <v>0</v>
      </c>
      <c r="J20" s="1139">
        <v>0</v>
      </c>
      <c r="K20" s="1139">
        <v>3.0439999999999998E-3</v>
      </c>
      <c r="L20" s="1139">
        <v>0</v>
      </c>
      <c r="M20" s="1139">
        <v>0</v>
      </c>
      <c r="N20" s="1139">
        <v>0</v>
      </c>
      <c r="O20" s="1140">
        <v>0</v>
      </c>
      <c r="P20" s="1141">
        <v>3.0439999999999998E-3</v>
      </c>
    </row>
    <row r="21" spans="1:16" s="1136" customFormat="1" ht="20.25" customHeight="1" x14ac:dyDescent="0.2">
      <c r="A21" s="1130"/>
      <c r="B21" s="1137">
        <v>17</v>
      </c>
      <c r="C21" s="1138" t="s">
        <v>210</v>
      </c>
      <c r="D21" s="1139">
        <v>0</v>
      </c>
      <c r="E21" s="1139">
        <v>0</v>
      </c>
      <c r="F21" s="1139">
        <v>2.2000000000000001E-3</v>
      </c>
      <c r="G21" s="1139">
        <v>7.7999999999999996E-3</v>
      </c>
      <c r="H21" s="1139">
        <v>0</v>
      </c>
      <c r="I21" s="1139">
        <v>0</v>
      </c>
      <c r="J21" s="1139">
        <v>6.3559999999999997E-3</v>
      </c>
      <c r="K21" s="1139">
        <v>1.2247999999999998E-2</v>
      </c>
      <c r="L21" s="1139">
        <v>1.2247999999999998E-2</v>
      </c>
      <c r="M21" s="1139">
        <v>1.7239999999999998E-2</v>
      </c>
      <c r="N21" s="1139">
        <v>0</v>
      </c>
      <c r="O21" s="1140">
        <v>1.3640000000000002E-3</v>
      </c>
      <c r="P21" s="1141">
        <v>5.9455999999999995E-2</v>
      </c>
    </row>
    <row r="22" spans="1:16" s="1136" customFormat="1" ht="20.25" customHeight="1" x14ac:dyDescent="0.2">
      <c r="A22" s="1130"/>
      <c r="B22" s="1137">
        <v>18</v>
      </c>
      <c r="C22" s="1138" t="s">
        <v>212</v>
      </c>
      <c r="D22" s="1139">
        <v>0.68106</v>
      </c>
      <c r="E22" s="1139">
        <v>0.6552</v>
      </c>
      <c r="F22" s="1139">
        <v>0.88144</v>
      </c>
      <c r="G22" s="1139">
        <v>0.87373000000000001</v>
      </c>
      <c r="H22" s="1139">
        <v>0.97324999999999995</v>
      </c>
      <c r="I22" s="1139">
        <v>0.75746999999999998</v>
      </c>
      <c r="J22" s="1139">
        <v>0.78356999999999988</v>
      </c>
      <c r="K22" s="1139">
        <v>1.0347299999999999</v>
      </c>
      <c r="L22" s="1139">
        <v>0.82221000000000011</v>
      </c>
      <c r="M22" s="1139">
        <v>0.61711000000000005</v>
      </c>
      <c r="N22" s="1139">
        <v>0.79641999999999991</v>
      </c>
      <c r="O22" s="1140">
        <v>0.84420413999999999</v>
      </c>
      <c r="P22" s="1141">
        <v>9.7203941399999998</v>
      </c>
    </row>
    <row r="23" spans="1:16" s="1136" customFormat="1" ht="20.25" customHeight="1" x14ac:dyDescent="0.2">
      <c r="A23" s="1130"/>
      <c r="B23" s="1137">
        <v>19</v>
      </c>
      <c r="C23" s="1138" t="s">
        <v>214</v>
      </c>
      <c r="D23" s="1139">
        <v>2.6716139999999999</v>
      </c>
      <c r="E23" s="1139">
        <v>2.466113</v>
      </c>
      <c r="F23" s="1139">
        <v>2.5029529999999998</v>
      </c>
      <c r="G23" s="1139">
        <v>2.1326149999999999</v>
      </c>
      <c r="H23" s="1139">
        <v>2.2310780000000001</v>
      </c>
      <c r="I23" s="1139">
        <v>1.7867629999999999</v>
      </c>
      <c r="J23" s="1139">
        <v>1.6021050000000001</v>
      </c>
      <c r="K23" s="1139">
        <v>1.8305309999999999</v>
      </c>
      <c r="L23" s="1139">
        <v>1.845971</v>
      </c>
      <c r="M23" s="1139">
        <v>1.9718549999999999</v>
      </c>
      <c r="N23" s="1139">
        <v>1.9441890000000002</v>
      </c>
      <c r="O23" s="1140">
        <v>2.3852739999999999</v>
      </c>
      <c r="P23" s="1141">
        <v>25.371061000000001</v>
      </c>
    </row>
    <row r="24" spans="1:16" s="1136" customFormat="1" ht="20.25" customHeight="1" x14ac:dyDescent="0.2">
      <c r="A24" s="1130"/>
      <c r="B24" s="1137">
        <v>20</v>
      </c>
      <c r="C24" s="1138" t="s">
        <v>216</v>
      </c>
      <c r="D24" s="1139">
        <v>3.3403260000000001</v>
      </c>
      <c r="E24" s="1139">
        <v>3.1097449999999998</v>
      </c>
      <c r="F24" s="1139">
        <v>3.3199869999999998</v>
      </c>
      <c r="G24" s="1139">
        <v>3.0548870000000004</v>
      </c>
      <c r="H24" s="1139">
        <v>3.1037321997832805</v>
      </c>
      <c r="I24" s="1139">
        <v>2.3788699999999996</v>
      </c>
      <c r="J24" s="1139">
        <v>1.7479610000000001</v>
      </c>
      <c r="K24" s="1139">
        <v>1.706553</v>
      </c>
      <c r="L24" s="1139">
        <v>1.712858</v>
      </c>
      <c r="M24" s="1139">
        <v>2.9555610000000003</v>
      </c>
      <c r="N24" s="1139">
        <v>3.1767699999999999</v>
      </c>
      <c r="O24" s="1140">
        <v>3.3238059999999998</v>
      </c>
      <c r="P24" s="1141">
        <v>32.931056199783278</v>
      </c>
    </row>
    <row r="25" spans="1:16" s="1136" customFormat="1" ht="20.25" customHeight="1" x14ac:dyDescent="0.2">
      <c r="A25" s="1130"/>
      <c r="B25" s="1137">
        <v>21</v>
      </c>
      <c r="C25" s="1138" t="s">
        <v>218</v>
      </c>
      <c r="D25" s="1139">
        <v>3.3692769999999999</v>
      </c>
      <c r="E25" s="1139">
        <v>3.0191559999999997</v>
      </c>
      <c r="F25" s="1139">
        <v>3.2898679999999998</v>
      </c>
      <c r="G25" s="1139">
        <v>3.2650060000000001</v>
      </c>
      <c r="H25" s="1139">
        <v>3.392563</v>
      </c>
      <c r="I25" s="1139">
        <v>3.3296790000000001</v>
      </c>
      <c r="J25" s="1139">
        <v>3.466469</v>
      </c>
      <c r="K25" s="1139">
        <v>3.4868640000000002</v>
      </c>
      <c r="L25" s="1139">
        <v>3.2745390000000003</v>
      </c>
      <c r="M25" s="1139">
        <v>3.3586260000000001</v>
      </c>
      <c r="N25" s="1139">
        <v>3.3071489999999999</v>
      </c>
      <c r="O25" s="1139">
        <v>3.410679</v>
      </c>
      <c r="P25" s="1141">
        <v>39.969875000000002</v>
      </c>
    </row>
    <row r="26" spans="1:16" s="1136" customFormat="1" ht="20.25" customHeight="1" x14ac:dyDescent="0.2">
      <c r="A26" s="1130"/>
      <c r="B26" s="1137">
        <v>22</v>
      </c>
      <c r="C26" s="1138" t="s">
        <v>220</v>
      </c>
      <c r="D26" s="1139">
        <v>5.1788249999999998</v>
      </c>
      <c r="E26" s="1139">
        <v>4.7101959999999998</v>
      </c>
      <c r="F26" s="1139">
        <v>5.3312949999999999</v>
      </c>
      <c r="G26" s="1139">
        <v>4.93649</v>
      </c>
      <c r="H26" s="1139">
        <v>4.2104970000000002</v>
      </c>
      <c r="I26" s="1139">
        <v>3.4277769999999999</v>
      </c>
      <c r="J26" s="1139">
        <v>3.3863829999999999</v>
      </c>
      <c r="K26" s="1139">
        <v>3.3373600000000003</v>
      </c>
      <c r="L26" s="1139">
        <v>2.8390600000000004</v>
      </c>
      <c r="M26" s="1139">
        <v>3.5938679999999996</v>
      </c>
      <c r="N26" s="1139">
        <v>3.1060270000000001</v>
      </c>
      <c r="O26" s="1140">
        <v>3.619218</v>
      </c>
      <c r="P26" s="1141">
        <v>47.676996000000003</v>
      </c>
    </row>
    <row r="27" spans="1:16" s="1136" customFormat="1" ht="20.25" customHeight="1" x14ac:dyDescent="0.2">
      <c r="A27" s="1130"/>
      <c r="B27" s="1137">
        <v>23</v>
      </c>
      <c r="C27" s="1138" t="s">
        <v>222</v>
      </c>
      <c r="D27" s="1139">
        <v>0</v>
      </c>
      <c r="E27" s="1139">
        <v>0</v>
      </c>
      <c r="F27" s="1139">
        <v>6.483E-3</v>
      </c>
      <c r="G27" s="1139">
        <v>1.671E-3</v>
      </c>
      <c r="H27" s="1139">
        <v>1.158E-3</v>
      </c>
      <c r="I27" s="1139">
        <v>2.4399999999999999E-3</v>
      </c>
      <c r="J27" s="1139">
        <v>1.5044E-2</v>
      </c>
      <c r="K27" s="1139">
        <v>2.1099999999999999E-3</v>
      </c>
      <c r="L27" s="1139">
        <v>2.8079999999999997E-3</v>
      </c>
      <c r="M27" s="1139">
        <v>2.1957000000000001E-2</v>
      </c>
      <c r="N27" s="1139">
        <v>2.8300000000000001E-3</v>
      </c>
      <c r="O27" s="1140">
        <v>3.7060000000000001E-3</v>
      </c>
      <c r="P27" s="1141">
        <v>6.0206999999999997E-2</v>
      </c>
    </row>
    <row r="28" spans="1:16" s="1136" customFormat="1" ht="20.25" customHeight="1" x14ac:dyDescent="0.2">
      <c r="A28" s="1130"/>
      <c r="B28" s="1137">
        <v>24</v>
      </c>
      <c r="C28" s="1138" t="s">
        <v>224</v>
      </c>
      <c r="D28" s="1139">
        <v>4.3241206450396828E-2</v>
      </c>
      <c r="E28" s="1139">
        <v>4.6539999999999998E-2</v>
      </c>
      <c r="F28" s="1139">
        <v>5.3520999999999999E-2</v>
      </c>
      <c r="G28" s="1139">
        <v>5.6197049999999998E-2</v>
      </c>
      <c r="H28" s="1139">
        <v>5.2825226999999995E-2</v>
      </c>
      <c r="I28" s="1139">
        <v>5.071221791999999E-2</v>
      </c>
      <c r="J28" s="1139">
        <v>4.7669484844799992E-2</v>
      </c>
      <c r="K28" s="1139">
        <v>4.3855926057215999E-2</v>
      </c>
      <c r="L28" s="1139">
        <v>3.7277537148633591E-2</v>
      </c>
      <c r="M28" s="1139">
        <v>3.5040884919715583E-2</v>
      </c>
      <c r="N28" s="1139">
        <v>3.7844155713292832E-2</v>
      </c>
      <c r="O28" s="1140">
        <v>4.087168817035626E-2</v>
      </c>
      <c r="P28" s="1141">
        <v>0.54559637822441098</v>
      </c>
    </row>
    <row r="29" spans="1:16" s="1136" customFormat="1" ht="20.25" customHeight="1" x14ac:dyDescent="0.2">
      <c r="A29" s="1130"/>
      <c r="B29" s="1137">
        <v>25</v>
      </c>
      <c r="C29" s="1138" t="s">
        <v>226</v>
      </c>
      <c r="D29" s="1139">
        <v>1.9750000000000001</v>
      </c>
      <c r="E29" s="1139">
        <v>3.5910000000000002</v>
      </c>
      <c r="F29" s="1139">
        <v>4.5270000000000001</v>
      </c>
      <c r="G29" s="1139">
        <v>4.3019999999999996</v>
      </c>
      <c r="H29" s="1139">
        <v>4.8049999999999997</v>
      </c>
      <c r="I29" s="1139">
        <v>4.0439999999999996</v>
      </c>
      <c r="J29" s="1139">
        <v>3.4940000000000002</v>
      </c>
      <c r="K29" s="1139">
        <v>2.9279999999999999</v>
      </c>
      <c r="L29" s="1139">
        <v>2.1669999999999998</v>
      </c>
      <c r="M29" s="1139">
        <v>0</v>
      </c>
      <c r="N29" s="1139">
        <v>0</v>
      </c>
      <c r="O29" s="1140">
        <v>0</v>
      </c>
      <c r="P29" s="1141">
        <v>31.832999999999998</v>
      </c>
    </row>
    <row r="30" spans="1:16" s="1136" customFormat="1" ht="20.25" customHeight="1" x14ac:dyDescent="0.2">
      <c r="A30" s="1130"/>
      <c r="B30" s="1137">
        <v>26</v>
      </c>
      <c r="C30" s="1138" t="s">
        <v>227</v>
      </c>
      <c r="D30" s="1139">
        <v>0.63812599999999997</v>
      </c>
      <c r="E30" s="1139">
        <v>0.63878799999999991</v>
      </c>
      <c r="F30" s="1139">
        <v>0.67991099999999993</v>
      </c>
      <c r="G30" s="1139">
        <v>0.63579799999999997</v>
      </c>
      <c r="H30" s="1139">
        <v>0.62115399999999998</v>
      </c>
      <c r="I30" s="1139">
        <v>0.61385099999999992</v>
      </c>
      <c r="J30" s="1139">
        <v>0.674709</v>
      </c>
      <c r="K30" s="1139">
        <v>0.67450200000000005</v>
      </c>
      <c r="L30" s="1139">
        <v>0.69198399999999993</v>
      </c>
      <c r="M30" s="1139">
        <v>0.75936200000000009</v>
      </c>
      <c r="N30" s="1139">
        <v>0.8059099999999999</v>
      </c>
      <c r="O30" s="1140">
        <v>0.83289499999999994</v>
      </c>
      <c r="P30" s="1141">
        <v>8.2669899999999998</v>
      </c>
    </row>
    <row r="31" spans="1:16" s="1136" customFormat="1" ht="20.25" customHeight="1" x14ac:dyDescent="0.2">
      <c r="A31" s="1130"/>
      <c r="B31" s="1137">
        <v>27</v>
      </c>
      <c r="C31" s="1138" t="s">
        <v>229</v>
      </c>
      <c r="D31" s="1139">
        <v>14.019007999999999</v>
      </c>
      <c r="E31" s="1139">
        <v>13.033189999999999</v>
      </c>
      <c r="F31" s="1139">
        <v>15.438923000000001</v>
      </c>
      <c r="G31" s="1139">
        <v>14.393359</v>
      </c>
      <c r="H31" s="1139">
        <v>14.404342</v>
      </c>
      <c r="I31" s="1139">
        <v>11.461542</v>
      </c>
      <c r="J31" s="1139">
        <v>11.093602000000001</v>
      </c>
      <c r="K31" s="1139">
        <v>11.828032999999998</v>
      </c>
      <c r="L31" s="1139">
        <v>12.489197000000001</v>
      </c>
      <c r="M31" s="1139">
        <v>14.402626999999999</v>
      </c>
      <c r="N31" s="1139">
        <v>13.722988999999998</v>
      </c>
      <c r="O31" s="1140">
        <v>14.265086</v>
      </c>
      <c r="P31" s="1141">
        <v>160.55189799999999</v>
      </c>
    </row>
    <row r="32" spans="1:16" s="1136" customFormat="1" ht="20.25" customHeight="1" x14ac:dyDescent="0.2">
      <c r="A32" s="1130"/>
      <c r="B32" s="1137">
        <v>28</v>
      </c>
      <c r="C32" s="1138" t="s">
        <v>231</v>
      </c>
      <c r="D32" s="1139">
        <v>1.7800000000000001E-3</v>
      </c>
      <c r="E32" s="1139">
        <v>1.3100000000000001E-4</v>
      </c>
      <c r="F32" s="1139">
        <v>4.261E-3</v>
      </c>
      <c r="G32" s="1139">
        <v>3.421E-3</v>
      </c>
      <c r="H32" s="1139">
        <v>4.7999999999999996E-3</v>
      </c>
      <c r="I32" s="1139">
        <v>9.3799999999999992E-4</v>
      </c>
      <c r="J32" s="1139">
        <v>1.6699999999999998E-3</v>
      </c>
      <c r="K32" s="1139">
        <v>1.204E-3</v>
      </c>
      <c r="L32" s="1139">
        <v>9.1100000000000003E-4</v>
      </c>
      <c r="M32" s="1139">
        <v>6.3369999999999998E-3</v>
      </c>
      <c r="N32" s="1139">
        <v>3.1900000000000001E-3</v>
      </c>
      <c r="O32" s="1140">
        <v>2.1549999999999998E-3</v>
      </c>
      <c r="P32" s="1141">
        <v>3.0797999999999996E-2</v>
      </c>
    </row>
    <row r="33" spans="1:16" s="1136" customFormat="1" ht="20.25" customHeight="1" x14ac:dyDescent="0.2">
      <c r="A33" s="1130"/>
      <c r="B33" s="1137">
        <v>29</v>
      </c>
      <c r="C33" s="1138" t="s">
        <v>233</v>
      </c>
      <c r="D33" s="1139">
        <v>2.7932770000000002</v>
      </c>
      <c r="E33" s="1139">
        <v>2.4995700000000003</v>
      </c>
      <c r="F33" s="1139">
        <v>2.8661779999999997</v>
      </c>
      <c r="G33" s="1139">
        <v>2.7671419999999998</v>
      </c>
      <c r="H33" s="1139">
        <v>2.311337</v>
      </c>
      <c r="I33" s="1139">
        <v>1.8284639999999999</v>
      </c>
      <c r="J33" s="1139">
        <v>1.4660470000000001</v>
      </c>
      <c r="K33" s="1139">
        <v>1.2485109999999999</v>
      </c>
      <c r="L33" s="1139">
        <v>1.016526</v>
      </c>
      <c r="M33" s="1139">
        <v>1.321075</v>
      </c>
      <c r="N33" s="1139">
        <v>0</v>
      </c>
      <c r="O33" s="1140">
        <v>0</v>
      </c>
      <c r="P33" s="1141">
        <v>20.118127000000001</v>
      </c>
    </row>
    <row r="34" spans="1:16" s="1136" customFormat="1" ht="20.25" customHeight="1" x14ac:dyDescent="0.2">
      <c r="A34" s="1130"/>
      <c r="B34" s="1137">
        <v>30</v>
      </c>
      <c r="C34" s="1138" t="s">
        <v>234</v>
      </c>
      <c r="D34" s="1139">
        <v>6.3454260000000007</v>
      </c>
      <c r="E34" s="1139">
        <v>6.4764660000000003</v>
      </c>
      <c r="F34" s="1139">
        <v>6.5808249999999999</v>
      </c>
      <c r="G34" s="1139">
        <v>6.5535780000000008</v>
      </c>
      <c r="H34" s="1139">
        <v>5.0680119999999995</v>
      </c>
      <c r="I34" s="1139">
        <v>4.6369889999999998</v>
      </c>
      <c r="J34" s="1139">
        <v>3.9344960000000002</v>
      </c>
      <c r="K34" s="1139">
        <v>3.885421</v>
      </c>
      <c r="L34" s="1139">
        <v>3.0613220000000001</v>
      </c>
      <c r="M34" s="1139">
        <v>4.7710989999999995</v>
      </c>
      <c r="N34" s="1139">
        <v>6.4548010000000007</v>
      </c>
      <c r="O34" s="1140">
        <v>5.9436159999999996</v>
      </c>
      <c r="P34" s="1141">
        <v>63.71205100000001</v>
      </c>
    </row>
    <row r="35" spans="1:16" s="1136" customFormat="1" ht="20.25" customHeight="1" x14ac:dyDescent="0.2">
      <c r="A35" s="1130"/>
      <c r="B35" s="1137">
        <v>31</v>
      </c>
      <c r="C35" s="1138" t="s">
        <v>236</v>
      </c>
      <c r="D35" s="1139">
        <v>0</v>
      </c>
      <c r="E35" s="1139">
        <v>0</v>
      </c>
      <c r="F35" s="1139">
        <v>0</v>
      </c>
      <c r="G35" s="1139">
        <v>0</v>
      </c>
      <c r="H35" s="1139">
        <v>0</v>
      </c>
      <c r="I35" s="1139">
        <v>0</v>
      </c>
      <c r="J35" s="1139">
        <v>0</v>
      </c>
      <c r="K35" s="1139">
        <v>0</v>
      </c>
      <c r="L35" s="1139">
        <v>0</v>
      </c>
      <c r="M35" s="1139">
        <v>0</v>
      </c>
      <c r="N35" s="1139">
        <v>0</v>
      </c>
      <c r="O35" s="1140">
        <v>0</v>
      </c>
      <c r="P35" s="1141">
        <v>0</v>
      </c>
    </row>
    <row r="36" spans="1:16" s="1136" customFormat="1" ht="20.25" customHeight="1" x14ac:dyDescent="0.2">
      <c r="A36" s="1130"/>
      <c r="B36" s="1137">
        <v>32</v>
      </c>
      <c r="C36" s="1138" t="s">
        <v>238</v>
      </c>
      <c r="D36" s="1139">
        <v>0.86030600000000002</v>
      </c>
      <c r="E36" s="1139">
        <v>0.84455199999999997</v>
      </c>
      <c r="F36" s="1139">
        <v>0.9179210000000001</v>
      </c>
      <c r="G36" s="1139">
        <v>0.85472799999999993</v>
      </c>
      <c r="H36" s="1139">
        <v>0.96869000000000005</v>
      </c>
      <c r="I36" s="1139">
        <v>0.94352499999999995</v>
      </c>
      <c r="J36" s="1139">
        <v>1.0449949999999999</v>
      </c>
      <c r="K36" s="1139">
        <v>0.84326499999999993</v>
      </c>
      <c r="L36" s="1139">
        <v>0.96889000000000003</v>
      </c>
      <c r="M36" s="1139">
        <v>1.0271110000000001</v>
      </c>
      <c r="N36" s="1139">
        <v>0.96650999999999998</v>
      </c>
      <c r="O36" s="1140">
        <v>0.98559699999999995</v>
      </c>
      <c r="P36" s="1141">
        <v>11.226089999999999</v>
      </c>
    </row>
    <row r="37" spans="1:16" s="1136" customFormat="1" ht="20.25" customHeight="1" x14ac:dyDescent="0.2">
      <c r="A37" s="1130"/>
      <c r="B37" s="1137">
        <v>33</v>
      </c>
      <c r="C37" s="1138" t="s">
        <v>240</v>
      </c>
      <c r="D37" s="1139">
        <v>7.3609999999999995E-2</v>
      </c>
      <c r="E37" s="1139">
        <v>0</v>
      </c>
      <c r="F37" s="1139">
        <v>0</v>
      </c>
      <c r="G37" s="1139">
        <v>0.11923</v>
      </c>
      <c r="H37" s="1139">
        <v>0.21840000000000001</v>
      </c>
      <c r="I37" s="1139">
        <v>0</v>
      </c>
      <c r="J37" s="1139">
        <v>0</v>
      </c>
      <c r="K37" s="1139">
        <v>0</v>
      </c>
      <c r="L37" s="1139">
        <v>0</v>
      </c>
      <c r="M37" s="1139">
        <v>0</v>
      </c>
      <c r="N37" s="1139">
        <v>0.13367999999999999</v>
      </c>
      <c r="O37" s="1140">
        <v>8.5069000000000006E-2</v>
      </c>
      <c r="P37" s="1141">
        <v>0.62998900000000013</v>
      </c>
    </row>
    <row r="38" spans="1:16" s="1136" customFormat="1" ht="20.25" customHeight="1" x14ac:dyDescent="0.2">
      <c r="A38" s="1130"/>
      <c r="B38" s="1137">
        <v>34</v>
      </c>
      <c r="C38" s="1138" t="s">
        <v>242</v>
      </c>
      <c r="D38" s="1139">
        <v>7.9235200000000008</v>
      </c>
      <c r="E38" s="1139">
        <v>7.5817600000000001</v>
      </c>
      <c r="F38" s="1139">
        <v>7.2732099999999997</v>
      </c>
      <c r="G38" s="1139">
        <v>8.3304899999999993</v>
      </c>
      <c r="H38" s="1139">
        <v>8.5004500000000007</v>
      </c>
      <c r="I38" s="1139">
        <v>5.0276899999999998</v>
      </c>
      <c r="J38" s="1139">
        <v>4.8136599999999996</v>
      </c>
      <c r="K38" s="1139">
        <v>4.7623600000000001</v>
      </c>
      <c r="L38" s="1139">
        <v>3.4431200000000004</v>
      </c>
      <c r="M38" s="1139">
        <v>0.13236999999999999</v>
      </c>
      <c r="N38" s="1139">
        <v>7.12765</v>
      </c>
      <c r="O38" s="1140">
        <v>7.363859999999999</v>
      </c>
      <c r="P38" s="1141">
        <v>72.280140000000003</v>
      </c>
    </row>
    <row r="39" spans="1:16" s="1136" customFormat="1" ht="20.25" customHeight="1" x14ac:dyDescent="0.2">
      <c r="A39" s="1130"/>
      <c r="B39" s="1137">
        <v>35</v>
      </c>
      <c r="C39" s="1138" t="s">
        <v>244</v>
      </c>
      <c r="D39" s="1139">
        <v>0</v>
      </c>
      <c r="E39" s="1139">
        <v>0</v>
      </c>
      <c r="F39" s="1139">
        <v>0</v>
      </c>
      <c r="G39" s="1139">
        <v>0</v>
      </c>
      <c r="H39" s="1139">
        <v>0</v>
      </c>
      <c r="I39" s="1139">
        <v>0</v>
      </c>
      <c r="J39" s="1139">
        <v>0</v>
      </c>
      <c r="K39" s="1139">
        <v>0</v>
      </c>
      <c r="L39" s="1139">
        <v>0</v>
      </c>
      <c r="M39" s="1139">
        <v>0</v>
      </c>
      <c r="N39" s="1139">
        <v>0</v>
      </c>
      <c r="O39" s="1139">
        <v>0</v>
      </c>
      <c r="P39" s="1141">
        <v>0</v>
      </c>
    </row>
    <row r="40" spans="1:16" s="1136" customFormat="1" ht="20.25" customHeight="1" x14ac:dyDescent="0.2">
      <c r="A40" s="1130"/>
      <c r="B40" s="1137">
        <v>36</v>
      </c>
      <c r="C40" s="1138" t="s">
        <v>246</v>
      </c>
      <c r="D40" s="1139">
        <v>3.0594999999999997E-3</v>
      </c>
      <c r="E40" s="1139">
        <v>3.0594999999999997E-3</v>
      </c>
      <c r="F40" s="1139">
        <v>3.0594999999999997E-3</v>
      </c>
      <c r="G40" s="1139">
        <v>3.0594999999999997E-3</v>
      </c>
      <c r="H40" s="1139">
        <v>3.0594999999999997E-3</v>
      </c>
      <c r="I40" s="1139">
        <v>3.0594999999999997E-3</v>
      </c>
      <c r="J40" s="1139">
        <v>3.0594999999999997E-3</v>
      </c>
      <c r="K40" s="1139">
        <v>3.0594999999999997E-3</v>
      </c>
      <c r="L40" s="1139">
        <v>3.0594999999999997E-3</v>
      </c>
      <c r="M40" s="1139">
        <v>3.0594999999999997E-3</v>
      </c>
      <c r="N40" s="1139">
        <v>3.0594999999999997E-3</v>
      </c>
      <c r="O40" s="1140">
        <v>3.0594999999999997E-3</v>
      </c>
      <c r="P40" s="1141">
        <v>3.6713999999999997E-2</v>
      </c>
    </row>
    <row r="41" spans="1:16" s="1136" customFormat="1" ht="20.25" customHeight="1" x14ac:dyDescent="0.2">
      <c r="A41" s="1130"/>
      <c r="B41" s="1137">
        <v>37</v>
      </c>
      <c r="C41" s="1138" t="s">
        <v>248</v>
      </c>
      <c r="D41" s="1139">
        <v>0</v>
      </c>
      <c r="E41" s="1139">
        <v>0</v>
      </c>
      <c r="F41" s="1139">
        <v>0</v>
      </c>
      <c r="G41" s="1139">
        <v>0</v>
      </c>
      <c r="H41" s="1139">
        <v>0</v>
      </c>
      <c r="I41" s="1139">
        <v>0</v>
      </c>
      <c r="J41" s="1139">
        <v>0</v>
      </c>
      <c r="K41" s="1139">
        <v>0</v>
      </c>
      <c r="L41" s="1139">
        <v>0</v>
      </c>
      <c r="M41" s="1139">
        <v>0</v>
      </c>
      <c r="N41" s="1139">
        <v>0</v>
      </c>
      <c r="O41" s="1140">
        <v>0</v>
      </c>
      <c r="P41" s="1141">
        <v>0</v>
      </c>
    </row>
    <row r="42" spans="1:16" s="1136" customFormat="1" ht="20.25" customHeight="1" x14ac:dyDescent="0.2">
      <c r="A42" s="1130"/>
      <c r="B42" s="1137">
        <v>38</v>
      </c>
      <c r="C42" s="1138" t="s">
        <v>250</v>
      </c>
      <c r="D42" s="1139">
        <v>0</v>
      </c>
      <c r="E42" s="1139">
        <v>0</v>
      </c>
      <c r="F42" s="1139">
        <v>0</v>
      </c>
      <c r="G42" s="1139">
        <v>0</v>
      </c>
      <c r="H42" s="1139">
        <v>0</v>
      </c>
      <c r="I42" s="1139">
        <v>0</v>
      </c>
      <c r="J42" s="1139">
        <v>0</v>
      </c>
      <c r="K42" s="1139">
        <v>0</v>
      </c>
      <c r="L42" s="1139">
        <v>0</v>
      </c>
      <c r="M42" s="1139">
        <v>0</v>
      </c>
      <c r="N42" s="1139">
        <v>0</v>
      </c>
      <c r="O42" s="1140">
        <v>0</v>
      </c>
      <c r="P42" s="1141">
        <v>0</v>
      </c>
    </row>
    <row r="43" spans="1:16" s="1136" customFormat="1" ht="20.25" customHeight="1" x14ac:dyDescent="0.2">
      <c r="A43" s="1130"/>
      <c r="B43" s="1137">
        <v>39</v>
      </c>
      <c r="C43" s="1138" t="s">
        <v>252</v>
      </c>
      <c r="D43" s="1139">
        <v>0</v>
      </c>
      <c r="E43" s="1139">
        <v>0</v>
      </c>
      <c r="F43" s="1139">
        <v>0</v>
      </c>
      <c r="G43" s="1139">
        <v>0</v>
      </c>
      <c r="H43" s="1139">
        <v>0</v>
      </c>
      <c r="I43" s="1139">
        <v>4.7999999999999996E-3</v>
      </c>
      <c r="J43" s="1139">
        <v>0.68572</v>
      </c>
      <c r="K43" s="1139">
        <v>0.65585700000000002</v>
      </c>
      <c r="L43" s="1139">
        <v>0.67739300000000002</v>
      </c>
      <c r="M43" s="1139">
        <v>0.75322199999999995</v>
      </c>
      <c r="N43" s="1139">
        <v>0.75983000000000001</v>
      </c>
      <c r="O43" s="1140">
        <v>0.79963400000000007</v>
      </c>
      <c r="P43" s="1141">
        <v>4.3364560000000001</v>
      </c>
    </row>
    <row r="44" spans="1:16" s="1136" customFormat="1" ht="20.25" customHeight="1" x14ac:dyDescent="0.2">
      <c r="A44" s="1130"/>
      <c r="B44" s="1137">
        <v>40</v>
      </c>
      <c r="C44" s="1138" t="s">
        <v>254</v>
      </c>
      <c r="D44" s="1139">
        <v>0.123139</v>
      </c>
      <c r="E44" s="1139">
        <v>0.122951</v>
      </c>
      <c r="F44" s="1139">
        <v>0.14721499999999998</v>
      </c>
      <c r="G44" s="1139">
        <v>0.148202</v>
      </c>
      <c r="H44" s="1139">
        <v>0.13692599999999999</v>
      </c>
      <c r="I44" s="1139">
        <v>0.12795699999999999</v>
      </c>
      <c r="J44" s="1139">
        <v>0.13663500000000001</v>
      </c>
      <c r="K44" s="1139">
        <v>0.145815</v>
      </c>
      <c r="L44" s="1139">
        <v>0.126584</v>
      </c>
      <c r="M44" s="1139">
        <v>0.14352199999999998</v>
      </c>
      <c r="N44" s="1139">
        <v>0.12524000000000002</v>
      </c>
      <c r="O44" s="1140">
        <v>0.11891399999999999</v>
      </c>
      <c r="P44" s="1141">
        <v>1.6031</v>
      </c>
    </row>
    <row r="45" spans="1:16" s="1136" customFormat="1" ht="20.25" customHeight="1" x14ac:dyDescent="0.2">
      <c r="A45" s="1130"/>
      <c r="B45" s="1137">
        <v>41</v>
      </c>
      <c r="C45" s="1138" t="s">
        <v>256</v>
      </c>
      <c r="D45" s="1139">
        <v>8.446299999999999</v>
      </c>
      <c r="E45" s="1139">
        <v>7.8501000000000003</v>
      </c>
      <c r="F45" s="1139">
        <v>8.7026000000000003</v>
      </c>
      <c r="G45" s="1139">
        <v>7.4894730000000003</v>
      </c>
      <c r="H45" s="1139">
        <v>8.6107080000000007</v>
      </c>
      <c r="I45" s="1139">
        <v>8.3497829999999986</v>
      </c>
      <c r="J45" s="1139">
        <v>8.2491010000000013</v>
      </c>
      <c r="K45" s="1139">
        <v>8.9048020000000001</v>
      </c>
      <c r="L45" s="1139">
        <v>8.7344400000000011</v>
      </c>
      <c r="M45" s="1139">
        <v>8.3726659999999988</v>
      </c>
      <c r="N45" s="1139">
        <v>8.656879</v>
      </c>
      <c r="O45" s="1140">
        <v>8.0528459999999988</v>
      </c>
      <c r="P45" s="1141">
        <v>100.41969800000001</v>
      </c>
    </row>
    <row r="46" spans="1:16" s="1136" customFormat="1" ht="20.25" customHeight="1" x14ac:dyDescent="0.2">
      <c r="A46" s="1130"/>
      <c r="B46" s="1137">
        <v>42</v>
      </c>
      <c r="C46" s="1138" t="s">
        <v>258</v>
      </c>
      <c r="D46" s="1139">
        <v>2.8497852947530863E-2</v>
      </c>
      <c r="E46" s="1139">
        <v>2.5399999999999999E-2</v>
      </c>
      <c r="F46" s="1139">
        <v>0.01</v>
      </c>
      <c r="G46" s="1139">
        <v>1.2999999999999999E-2</v>
      </c>
      <c r="H46" s="1139">
        <v>0.01</v>
      </c>
      <c r="I46" s="1139">
        <v>8.0000000000000002E-3</v>
      </c>
      <c r="J46" s="1139">
        <v>5.8700000000000002E-3</v>
      </c>
      <c r="K46" s="1139">
        <v>7.0000000000000001E-3</v>
      </c>
      <c r="L46" s="1139">
        <v>5.0000000000000001E-3</v>
      </c>
      <c r="M46" s="1139">
        <v>5.0000000000000001E-3</v>
      </c>
      <c r="N46" s="1139">
        <v>4.0000000000000001E-3</v>
      </c>
      <c r="O46" s="1140">
        <v>5.3200000000000001E-3</v>
      </c>
      <c r="P46" s="1141">
        <v>0.12708785294753089</v>
      </c>
    </row>
    <row r="47" spans="1:16" s="1136" customFormat="1" ht="20.25" customHeight="1" x14ac:dyDescent="0.2">
      <c r="A47" s="1130"/>
      <c r="B47" s="1137">
        <v>43</v>
      </c>
      <c r="C47" s="1138" t="s">
        <v>260</v>
      </c>
      <c r="D47" s="1139">
        <v>5.8170000000000001E-3</v>
      </c>
      <c r="E47" s="1139">
        <v>2.5899999999999999E-3</v>
      </c>
      <c r="F47" s="1139">
        <v>4.7679999999999997E-3</v>
      </c>
      <c r="G47" s="1139">
        <v>1.3569999999999999E-3</v>
      </c>
      <c r="H47" s="1139">
        <v>2.7299999999999998E-3</v>
      </c>
      <c r="I47" s="1139">
        <v>1.3979999999999999E-3</v>
      </c>
      <c r="J47" s="1139">
        <v>2.5000000000000001E-3</v>
      </c>
      <c r="K47" s="1139">
        <v>3.2759999999999998E-3</v>
      </c>
      <c r="L47" s="1139">
        <v>5.6499999999999996E-4</v>
      </c>
      <c r="M47" s="1139">
        <v>5.6999999999999998E-4</v>
      </c>
      <c r="N47" s="1139">
        <v>1.072E-3</v>
      </c>
      <c r="O47" s="1140">
        <v>3.9500000000000001E-4</v>
      </c>
      <c r="P47" s="1141">
        <v>2.7038E-2</v>
      </c>
    </row>
    <row r="48" spans="1:16" s="1136" customFormat="1" ht="20.25" customHeight="1" x14ac:dyDescent="0.2">
      <c r="A48" s="1130"/>
      <c r="B48" s="1137">
        <v>44</v>
      </c>
      <c r="C48" s="1138" t="s">
        <v>262</v>
      </c>
      <c r="D48" s="1139">
        <v>1.6376999999999999E-2</v>
      </c>
      <c r="E48" s="1139">
        <v>1.4962E-2</v>
      </c>
      <c r="F48" s="1139">
        <v>1.8411999999999998E-2</v>
      </c>
      <c r="G48" s="1139">
        <v>2.1258000000000003E-2</v>
      </c>
      <c r="H48" s="1139">
        <v>2.5035000000000002E-2</v>
      </c>
      <c r="I48" s="1139">
        <v>2.4938999999999996E-2</v>
      </c>
      <c r="J48" s="1139">
        <v>3.0227999999999998E-2</v>
      </c>
      <c r="K48" s="1139">
        <v>3.1152000000000003E-2</v>
      </c>
      <c r="L48" s="1139">
        <v>2.751E-2</v>
      </c>
      <c r="M48" s="1139">
        <v>3.4272999999999998E-2</v>
      </c>
      <c r="N48" s="1139">
        <v>3.0286999999999998E-2</v>
      </c>
      <c r="O48" s="1139">
        <v>1.9165999999999999E-2</v>
      </c>
      <c r="P48" s="1141">
        <v>0.29359900000000005</v>
      </c>
    </row>
    <row r="49" spans="1:16" s="1136" customFormat="1" ht="20.25" customHeight="1" x14ac:dyDescent="0.2">
      <c r="A49" s="1130"/>
      <c r="B49" s="1137">
        <v>45</v>
      </c>
      <c r="C49" s="1138" t="s">
        <v>264</v>
      </c>
      <c r="D49" s="1139">
        <v>9.1098999999999999E-2</v>
      </c>
      <c r="E49" s="1139">
        <v>5.9934999999999995E-2</v>
      </c>
      <c r="F49" s="1139">
        <v>1.7424000000000002E-2</v>
      </c>
      <c r="G49" s="1139">
        <v>1.3408E-2</v>
      </c>
      <c r="H49" s="1139">
        <v>7.4650000000000003E-3</v>
      </c>
      <c r="I49" s="1139">
        <v>9.8080000000000007E-3</v>
      </c>
      <c r="J49" s="1139">
        <v>1.5049999999999999E-2</v>
      </c>
      <c r="K49" s="1139">
        <v>0</v>
      </c>
      <c r="L49" s="1139">
        <v>0</v>
      </c>
      <c r="M49" s="1139">
        <v>0</v>
      </c>
      <c r="N49" s="1139">
        <v>0</v>
      </c>
      <c r="O49" s="1140">
        <v>0</v>
      </c>
      <c r="P49" s="1141">
        <v>0.21418900000000002</v>
      </c>
    </row>
    <row r="50" spans="1:16" s="1136" customFormat="1" ht="20.25" customHeight="1" x14ac:dyDescent="0.2">
      <c r="A50" s="1130"/>
      <c r="B50" s="1137">
        <v>46</v>
      </c>
      <c r="C50" s="1138" t="s">
        <v>266</v>
      </c>
      <c r="D50" s="1139">
        <v>4.2500000000000003E-3</v>
      </c>
      <c r="E50" s="1139">
        <v>3.8500000000000001E-3</v>
      </c>
      <c r="F50" s="1139">
        <v>4.4274999999999991E-3</v>
      </c>
      <c r="G50" s="1139">
        <v>0</v>
      </c>
      <c r="H50" s="1139">
        <v>0</v>
      </c>
      <c r="I50" s="1139">
        <v>0</v>
      </c>
      <c r="J50" s="1139">
        <v>0</v>
      </c>
      <c r="K50" s="1139">
        <v>0</v>
      </c>
      <c r="L50" s="1139">
        <v>0</v>
      </c>
      <c r="M50" s="1139">
        <v>0</v>
      </c>
      <c r="N50" s="1139">
        <v>0</v>
      </c>
      <c r="O50" s="1140">
        <v>0</v>
      </c>
      <c r="P50" s="1141">
        <v>1.2527499999999999E-2</v>
      </c>
    </row>
    <row r="51" spans="1:16" s="1136" customFormat="1" ht="20.25" customHeight="1" x14ac:dyDescent="0.2">
      <c r="A51" s="1130"/>
      <c r="B51" s="1137">
        <v>47</v>
      </c>
      <c r="C51" s="1138" t="s">
        <v>268</v>
      </c>
      <c r="D51" s="1139">
        <v>3.19E-4</v>
      </c>
      <c r="E51" s="1139">
        <v>1.07E-3</v>
      </c>
      <c r="F51" s="1139">
        <v>3.0490000000000001E-3</v>
      </c>
      <c r="G51" s="1139">
        <v>1.2101000000000001E-2</v>
      </c>
      <c r="H51" s="1139">
        <v>1.3959999999999999E-3</v>
      </c>
      <c r="I51" s="1139">
        <v>3.9760000000000004E-3</v>
      </c>
      <c r="J51" s="1139">
        <v>6.8979999999999996E-3</v>
      </c>
      <c r="K51" s="1139">
        <v>6.5319999999999996E-3</v>
      </c>
      <c r="L51" s="1139">
        <v>1.1509999999999999E-2</v>
      </c>
      <c r="M51" s="1139">
        <v>5.6345999999999993E-2</v>
      </c>
      <c r="N51" s="1139">
        <v>2.2699999999999999E-3</v>
      </c>
      <c r="O51" s="1140">
        <v>3.4814999999999999E-2</v>
      </c>
      <c r="P51" s="1141">
        <v>0.14028199999999996</v>
      </c>
    </row>
    <row r="52" spans="1:16" s="1136" customFormat="1" ht="20.25" customHeight="1" x14ac:dyDescent="0.2">
      <c r="A52" s="1130"/>
      <c r="B52" s="1137">
        <v>48</v>
      </c>
      <c r="C52" s="1138" t="s">
        <v>270</v>
      </c>
      <c r="D52" s="1139">
        <v>0.31287500000000001</v>
      </c>
      <c r="E52" s="1139">
        <v>0.31092999999999998</v>
      </c>
      <c r="F52" s="1139">
        <v>0.29527800000000004</v>
      </c>
      <c r="G52" s="1139">
        <v>0.19694800000000001</v>
      </c>
      <c r="H52" s="1139">
        <v>9.906100000000001E-2</v>
      </c>
      <c r="I52" s="1139">
        <v>7.5225E-2</v>
      </c>
      <c r="J52" s="1139">
        <v>2.7784E-2</v>
      </c>
      <c r="K52" s="1139">
        <v>3.4703000000000005E-2</v>
      </c>
      <c r="L52" s="1139">
        <v>0.10905200000000001</v>
      </c>
      <c r="M52" s="1139">
        <v>0.15571700000000002</v>
      </c>
      <c r="N52" s="1139">
        <v>0.13334399999999999</v>
      </c>
      <c r="O52" s="1139">
        <v>8.1148999999999999E-2</v>
      </c>
      <c r="P52" s="1141">
        <v>1.832066</v>
      </c>
    </row>
    <row r="53" spans="1:16" s="1136" customFormat="1" ht="20.25" customHeight="1" x14ac:dyDescent="0.2">
      <c r="A53" s="1130"/>
      <c r="B53" s="1137">
        <v>49</v>
      </c>
      <c r="C53" s="1138" t="s">
        <v>272</v>
      </c>
      <c r="D53" s="1139">
        <v>7.1999999999999998E-3</v>
      </c>
      <c r="E53" s="1139">
        <v>0</v>
      </c>
      <c r="F53" s="1139">
        <v>0</v>
      </c>
      <c r="G53" s="1139">
        <v>0</v>
      </c>
      <c r="H53" s="1139">
        <v>0</v>
      </c>
      <c r="I53" s="1139">
        <v>0</v>
      </c>
      <c r="J53" s="1139">
        <v>0</v>
      </c>
      <c r="K53" s="1139">
        <v>0</v>
      </c>
      <c r="L53" s="1139">
        <v>0</v>
      </c>
      <c r="M53" s="1139">
        <v>0</v>
      </c>
      <c r="N53" s="1139">
        <v>0</v>
      </c>
      <c r="O53" s="1140">
        <v>0</v>
      </c>
      <c r="P53" s="1141">
        <v>7.1999999999999998E-3</v>
      </c>
    </row>
    <row r="54" spans="1:16" s="1136" customFormat="1" ht="20.25" customHeight="1" x14ac:dyDescent="0.2">
      <c r="A54" s="1130"/>
      <c r="B54" s="1137">
        <v>50</v>
      </c>
      <c r="C54" s="1138" t="s">
        <v>274</v>
      </c>
      <c r="D54" s="1139">
        <v>2.9780000000000006E-3</v>
      </c>
      <c r="E54" s="1139">
        <v>3.431E-3</v>
      </c>
      <c r="F54" s="1139">
        <v>9.1300000000000007E-4</v>
      </c>
      <c r="G54" s="1139">
        <v>4.542E-3</v>
      </c>
      <c r="H54" s="1139">
        <v>1.8950000000000002E-3</v>
      </c>
      <c r="I54" s="1139">
        <v>7.1999999999999988E-5</v>
      </c>
      <c r="J54" s="1139">
        <v>5.6599999999999999E-4</v>
      </c>
      <c r="K54" s="1139">
        <v>0</v>
      </c>
      <c r="L54" s="1139">
        <v>9.6849000000000005E-2</v>
      </c>
      <c r="M54" s="1139">
        <v>2.9029999999999998E-3</v>
      </c>
      <c r="N54" s="1139">
        <v>5.2699999999999991E-4</v>
      </c>
      <c r="O54" s="1140">
        <v>0</v>
      </c>
      <c r="P54" s="1141">
        <v>0.11467600000000001</v>
      </c>
    </row>
    <row r="55" spans="1:16" s="1136" customFormat="1" ht="20.25" customHeight="1" x14ac:dyDescent="0.2">
      <c r="A55" s="1130"/>
      <c r="B55" s="1137">
        <v>51</v>
      </c>
      <c r="C55" s="1138" t="s">
        <v>276</v>
      </c>
      <c r="D55" s="1139">
        <v>0</v>
      </c>
      <c r="E55" s="1139">
        <v>0</v>
      </c>
      <c r="F55" s="1139">
        <v>0</v>
      </c>
      <c r="G55" s="1139">
        <v>0</v>
      </c>
      <c r="H55" s="1139">
        <v>0</v>
      </c>
      <c r="I55" s="1139">
        <v>0</v>
      </c>
      <c r="J55" s="1139">
        <v>0</v>
      </c>
      <c r="K55" s="1139">
        <v>0</v>
      </c>
      <c r="L55" s="1139">
        <v>0</v>
      </c>
      <c r="M55" s="1139">
        <v>0</v>
      </c>
      <c r="N55" s="1139">
        <v>0</v>
      </c>
      <c r="O55" s="1140">
        <v>0</v>
      </c>
      <c r="P55" s="1141">
        <v>0</v>
      </c>
    </row>
    <row r="56" spans="1:16" s="1136" customFormat="1" ht="20.25" customHeight="1" x14ac:dyDescent="0.2">
      <c r="A56" s="1130"/>
      <c r="B56" s="1137">
        <v>52</v>
      </c>
      <c r="C56" s="1138" t="s">
        <v>278</v>
      </c>
      <c r="D56" s="1139">
        <v>1.1224639999999999</v>
      </c>
      <c r="E56" s="1139">
        <v>0.35035900000000003</v>
      </c>
      <c r="F56" s="1139">
        <v>1.1834910000000001</v>
      </c>
      <c r="G56" s="1139">
        <v>1.1314220000000001</v>
      </c>
      <c r="H56" s="1139">
        <v>1.174728</v>
      </c>
      <c r="I56" s="1139">
        <v>1.1202649999999998</v>
      </c>
      <c r="J56" s="1139">
        <v>1.1503809999999999</v>
      </c>
      <c r="K56" s="1139">
        <v>1.180849</v>
      </c>
      <c r="L56" s="1139">
        <v>1.1275949999999999</v>
      </c>
      <c r="M56" s="1139">
        <v>1.2092320000000001</v>
      </c>
      <c r="N56" s="1139">
        <v>1.1259729999999999</v>
      </c>
      <c r="O56" s="1142">
        <v>1.1392039999999999</v>
      </c>
      <c r="P56" s="1141">
        <v>13.015962999999999</v>
      </c>
    </row>
    <row r="57" spans="1:16" s="1136" customFormat="1" ht="20.25" customHeight="1" x14ac:dyDescent="0.2">
      <c r="A57" s="1130"/>
      <c r="B57" s="1137">
        <v>53</v>
      </c>
      <c r="C57" s="1138" t="s">
        <v>280</v>
      </c>
      <c r="D57" s="1139">
        <v>0</v>
      </c>
      <c r="E57" s="1139">
        <v>0</v>
      </c>
      <c r="F57" s="1139">
        <v>0</v>
      </c>
      <c r="G57" s="1139">
        <v>0</v>
      </c>
      <c r="H57" s="1139">
        <v>0</v>
      </c>
      <c r="I57" s="1139">
        <v>0</v>
      </c>
      <c r="J57" s="1139">
        <v>0</v>
      </c>
      <c r="K57" s="1139">
        <v>0</v>
      </c>
      <c r="L57" s="1139">
        <v>0</v>
      </c>
      <c r="M57" s="1139">
        <v>2.7170000000000001</v>
      </c>
      <c r="N57" s="1139">
        <v>3.0430400000000004</v>
      </c>
      <c r="O57" s="1139">
        <v>3.2560528000000009</v>
      </c>
      <c r="P57" s="1141">
        <v>9.0160928000000009</v>
      </c>
    </row>
    <row r="58" spans="1:16" s="1136" customFormat="1" ht="20.25" customHeight="1" x14ac:dyDescent="0.2">
      <c r="A58" s="1130"/>
      <c r="B58" s="1137">
        <v>54</v>
      </c>
      <c r="C58" s="1138" t="s">
        <v>282</v>
      </c>
      <c r="D58" s="1139">
        <v>0</v>
      </c>
      <c r="E58" s="1139">
        <v>0</v>
      </c>
      <c r="F58" s="1139">
        <v>0</v>
      </c>
      <c r="G58" s="1139">
        <v>0</v>
      </c>
      <c r="H58" s="1139">
        <v>8.4136000000000002E-2</v>
      </c>
      <c r="I58" s="1139">
        <v>4.0482000000000004E-2</v>
      </c>
      <c r="J58" s="1139">
        <v>5.1999999999999998E-3</v>
      </c>
      <c r="K58" s="1139">
        <v>5.8010000000000006E-3</v>
      </c>
      <c r="L58" s="1139">
        <v>0.68481199999999998</v>
      </c>
      <c r="M58" s="1139">
        <v>0.95738800000000002</v>
      </c>
      <c r="N58" s="1139">
        <v>0.45972499999999999</v>
      </c>
      <c r="O58" s="1139">
        <v>1.4870319999999999</v>
      </c>
      <c r="P58" s="1141">
        <v>3.7245759999999999</v>
      </c>
    </row>
    <row r="59" spans="1:16" s="1136" customFormat="1" ht="20.25" customHeight="1" x14ac:dyDescent="0.2">
      <c r="A59" s="1130"/>
      <c r="B59" s="1137">
        <v>55</v>
      </c>
      <c r="C59" s="1138" t="s">
        <v>284</v>
      </c>
      <c r="D59" s="1139">
        <v>0</v>
      </c>
      <c r="E59" s="1139">
        <v>0</v>
      </c>
      <c r="F59" s="1139">
        <v>0</v>
      </c>
      <c r="G59" s="1139">
        <v>0</v>
      </c>
      <c r="H59" s="1139">
        <v>0</v>
      </c>
      <c r="I59" s="1139">
        <v>0</v>
      </c>
      <c r="J59" s="1139">
        <v>0</v>
      </c>
      <c r="K59" s="1139">
        <v>0</v>
      </c>
      <c r="L59" s="1139">
        <v>0</v>
      </c>
      <c r="M59" s="1139">
        <v>0</v>
      </c>
      <c r="N59" s="1139">
        <v>1.4399717500000002</v>
      </c>
      <c r="O59" s="1139">
        <v>1.5119703375000002</v>
      </c>
      <c r="P59" s="1141">
        <v>2.9519420875000004</v>
      </c>
    </row>
    <row r="60" spans="1:16" s="1136" customFormat="1" ht="20.25" customHeight="1" x14ac:dyDescent="0.2">
      <c r="A60" s="1130"/>
      <c r="B60" s="1137">
        <v>56</v>
      </c>
      <c r="C60" s="1138" t="s">
        <v>286</v>
      </c>
      <c r="D60" s="1139">
        <v>0</v>
      </c>
      <c r="E60" s="1139">
        <v>0</v>
      </c>
      <c r="F60" s="1139">
        <v>0</v>
      </c>
      <c r="G60" s="1139">
        <v>0</v>
      </c>
      <c r="H60" s="1139">
        <v>0</v>
      </c>
      <c r="I60" s="1139">
        <v>0</v>
      </c>
      <c r="J60" s="1139">
        <v>0</v>
      </c>
      <c r="K60" s="1139">
        <v>0</v>
      </c>
      <c r="L60" s="1139">
        <v>0</v>
      </c>
      <c r="M60" s="1139">
        <v>0</v>
      </c>
      <c r="N60" s="1139">
        <v>0</v>
      </c>
      <c r="O60" s="1140">
        <v>0</v>
      </c>
      <c r="P60" s="1141">
        <v>0</v>
      </c>
    </row>
    <row r="61" spans="1:16" s="1136" customFormat="1" ht="20.25" customHeight="1" x14ac:dyDescent="0.2">
      <c r="A61" s="1130"/>
      <c r="B61" s="1137">
        <v>57</v>
      </c>
      <c r="C61" s="1138" t="s">
        <v>288</v>
      </c>
      <c r="D61" s="1139">
        <v>27.52018</v>
      </c>
      <c r="E61" s="1139">
        <v>25.505490000000002</v>
      </c>
      <c r="F61" s="1139">
        <v>28.798669999999998</v>
      </c>
      <c r="G61" s="1139">
        <v>28.934859999999997</v>
      </c>
      <c r="H61" s="1139">
        <v>30.495339999999999</v>
      </c>
      <c r="I61" s="1139">
        <v>8.855830000000001</v>
      </c>
      <c r="J61" s="1139">
        <v>3.30131</v>
      </c>
      <c r="K61" s="1139">
        <v>3.1322299999999998</v>
      </c>
      <c r="L61" s="1139">
        <v>28.980760000000004</v>
      </c>
      <c r="M61" s="1139">
        <v>32.837499999999999</v>
      </c>
      <c r="N61" s="1139">
        <v>31.712539999999997</v>
      </c>
      <c r="O61" s="1140">
        <v>10.50564</v>
      </c>
      <c r="P61" s="1141">
        <v>260.58035000000001</v>
      </c>
    </row>
    <row r="62" spans="1:16" s="1136" customFormat="1" ht="20.25" customHeight="1" x14ac:dyDescent="0.2">
      <c r="A62" s="1130"/>
      <c r="B62" s="1137">
        <v>58</v>
      </c>
      <c r="C62" s="1138" t="s">
        <v>290</v>
      </c>
      <c r="D62" s="1139">
        <v>15.99156</v>
      </c>
      <c r="E62" s="1139">
        <v>10.49869</v>
      </c>
      <c r="F62" s="1139">
        <v>14.14372</v>
      </c>
      <c r="G62" s="1139">
        <v>19.299700000000001</v>
      </c>
      <c r="H62" s="1139">
        <v>16.010999999999999</v>
      </c>
      <c r="I62" s="1139">
        <v>11.793940000000001</v>
      </c>
      <c r="J62" s="1139">
        <v>12.49075</v>
      </c>
      <c r="K62" s="1139">
        <v>7.548</v>
      </c>
      <c r="L62" s="1139">
        <v>11.108090000000001</v>
      </c>
      <c r="M62" s="1139">
        <v>12.770250000000001</v>
      </c>
      <c r="N62" s="1139">
        <v>19.535730000000001</v>
      </c>
      <c r="O62" s="1139">
        <v>23.107310000000002</v>
      </c>
      <c r="P62" s="1141">
        <v>174.29874000000004</v>
      </c>
    </row>
    <row r="63" spans="1:16" s="1136" customFormat="1" ht="20.25" customHeight="1" x14ac:dyDescent="0.2">
      <c r="A63" s="1130"/>
      <c r="B63" s="1137">
        <v>59</v>
      </c>
      <c r="C63" s="1138" t="s">
        <v>292</v>
      </c>
      <c r="D63" s="1139">
        <v>0</v>
      </c>
      <c r="E63" s="1139">
        <v>0</v>
      </c>
      <c r="F63" s="1139">
        <v>0</v>
      </c>
      <c r="G63" s="1139">
        <v>0</v>
      </c>
      <c r="H63" s="1139">
        <v>0</v>
      </c>
      <c r="I63" s="1139">
        <v>0</v>
      </c>
      <c r="J63" s="1139">
        <v>0</v>
      </c>
      <c r="K63" s="1139">
        <v>0</v>
      </c>
      <c r="L63" s="1139">
        <v>0</v>
      </c>
      <c r="M63" s="1139">
        <v>0</v>
      </c>
      <c r="N63" s="1139">
        <v>0</v>
      </c>
      <c r="O63" s="1140">
        <v>0</v>
      </c>
      <c r="P63" s="1141">
        <v>0</v>
      </c>
    </row>
    <row r="64" spans="1:16" s="1136" customFormat="1" ht="20.25" customHeight="1" x14ac:dyDescent="0.2">
      <c r="A64" s="1130"/>
      <c r="B64" s="1137">
        <v>60</v>
      </c>
      <c r="C64" s="1138" t="s">
        <v>294</v>
      </c>
      <c r="D64" s="1139">
        <v>0</v>
      </c>
      <c r="E64" s="1139">
        <v>0</v>
      </c>
      <c r="F64" s="1139">
        <v>0</v>
      </c>
      <c r="G64" s="1139">
        <v>0</v>
      </c>
      <c r="H64" s="1139">
        <v>0</v>
      </c>
      <c r="I64" s="1139">
        <v>0</v>
      </c>
      <c r="J64" s="1139">
        <v>0</v>
      </c>
      <c r="K64" s="1139">
        <v>0</v>
      </c>
      <c r="L64" s="1139">
        <v>0</v>
      </c>
      <c r="M64" s="1139">
        <v>0</v>
      </c>
      <c r="N64" s="1139">
        <v>0</v>
      </c>
      <c r="O64" s="1140">
        <v>0</v>
      </c>
      <c r="P64" s="1141">
        <v>0</v>
      </c>
    </row>
    <row r="65" spans="1:16" s="1136" customFormat="1" ht="20.25" customHeight="1" x14ac:dyDescent="0.2">
      <c r="A65" s="1130"/>
      <c r="B65" s="1137">
        <v>61</v>
      </c>
      <c r="C65" s="1138" t="s">
        <v>296</v>
      </c>
      <c r="D65" s="1139">
        <v>0</v>
      </c>
      <c r="E65" s="1139">
        <v>0</v>
      </c>
      <c r="F65" s="1139">
        <v>0</v>
      </c>
      <c r="G65" s="1139">
        <v>0</v>
      </c>
      <c r="H65" s="1139">
        <v>0</v>
      </c>
      <c r="I65" s="1139">
        <v>0</v>
      </c>
      <c r="J65" s="1139">
        <v>0</v>
      </c>
      <c r="K65" s="1139">
        <v>0</v>
      </c>
      <c r="L65" s="1139">
        <v>0</v>
      </c>
      <c r="M65" s="1139">
        <v>0</v>
      </c>
      <c r="N65" s="1139">
        <v>0</v>
      </c>
      <c r="O65" s="1140">
        <v>0</v>
      </c>
      <c r="P65" s="1141">
        <v>0</v>
      </c>
    </row>
    <row r="66" spans="1:16" s="1136" customFormat="1" ht="20.25" customHeight="1" x14ac:dyDescent="0.2">
      <c r="A66" s="1130"/>
      <c r="B66" s="1137">
        <v>62</v>
      </c>
      <c r="C66" s="1138" t="s">
        <v>298</v>
      </c>
      <c r="D66" s="1139">
        <v>1.2125916360677083</v>
      </c>
      <c r="E66" s="1139">
        <v>0.95878900000000011</v>
      </c>
      <c r="F66" s="1139">
        <v>1.1253184999999999</v>
      </c>
      <c r="G66" s="1139">
        <v>0.96729000000000009</v>
      </c>
      <c r="H66" s="1139">
        <v>1.0471550000000001</v>
      </c>
      <c r="I66" s="1139">
        <v>0.98674800000000007</v>
      </c>
      <c r="J66" s="1139">
        <v>0.94325100000000017</v>
      </c>
      <c r="K66" s="1139">
        <v>0.97463499999999992</v>
      </c>
      <c r="L66" s="1139">
        <v>0.94935600000000009</v>
      </c>
      <c r="M66" s="1139">
        <v>0.95255600000000007</v>
      </c>
      <c r="N66" s="1139">
        <v>1.0188959999999998</v>
      </c>
      <c r="O66" s="1140">
        <v>0.87713699999999994</v>
      </c>
      <c r="P66" s="1141">
        <v>12.013723136067707</v>
      </c>
    </row>
    <row r="67" spans="1:16" s="1136" customFormat="1" ht="20.25" customHeight="1" x14ac:dyDescent="0.2">
      <c r="A67" s="1130"/>
      <c r="B67" s="1137">
        <v>63</v>
      </c>
      <c r="C67" s="1138" t="s">
        <v>300</v>
      </c>
      <c r="D67" s="1139">
        <v>20.975696000000003</v>
      </c>
      <c r="E67" s="1139">
        <v>20.024231</v>
      </c>
      <c r="F67" s="1139">
        <v>21.589336000000003</v>
      </c>
      <c r="G67" s="1139">
        <v>20.964413</v>
      </c>
      <c r="H67" s="1139">
        <v>22.281547</v>
      </c>
      <c r="I67" s="1139">
        <v>21.512813000000001</v>
      </c>
      <c r="J67" s="1139">
        <v>22.262288000000002</v>
      </c>
      <c r="K67" s="1139">
        <v>23.080754000000002</v>
      </c>
      <c r="L67" s="1139">
        <v>22.480090000000004</v>
      </c>
      <c r="M67" s="1139">
        <v>23.020575999999998</v>
      </c>
      <c r="N67" s="1139">
        <v>21.507230999999997</v>
      </c>
      <c r="O67" s="1140">
        <v>21.566701999999996</v>
      </c>
      <c r="P67" s="1141">
        <v>261.26567700000004</v>
      </c>
    </row>
    <row r="68" spans="1:16" s="1136" customFormat="1" ht="20.25" customHeight="1" x14ac:dyDescent="0.2">
      <c r="A68" s="1130"/>
      <c r="B68" s="1137">
        <v>64</v>
      </c>
      <c r="C68" s="1138" t="s">
        <v>302</v>
      </c>
      <c r="D68" s="1139">
        <v>15.194782</v>
      </c>
      <c r="E68" s="1139">
        <v>10.551202</v>
      </c>
      <c r="F68" s="1139">
        <v>15.046253</v>
      </c>
      <c r="G68" s="1139">
        <v>15.184529000000001</v>
      </c>
      <c r="H68" s="1139">
        <v>15.869023000000002</v>
      </c>
      <c r="I68" s="1139">
        <v>15.247707999999999</v>
      </c>
      <c r="J68" s="1139">
        <v>13.792708999999999</v>
      </c>
      <c r="K68" s="1139">
        <v>11.569774000000001</v>
      </c>
      <c r="L68" s="1139">
        <v>14.806861</v>
      </c>
      <c r="M68" s="1139">
        <v>14.876802000000001</v>
      </c>
      <c r="N68" s="1139">
        <v>15.072204000000001</v>
      </c>
      <c r="O68" s="1140">
        <v>15.209302000000001</v>
      </c>
      <c r="P68" s="1141">
        <v>172.42114900000001</v>
      </c>
    </row>
    <row r="69" spans="1:16" s="1136" customFormat="1" ht="20.25" customHeight="1" x14ac:dyDescent="0.2">
      <c r="A69" s="1130"/>
      <c r="B69" s="1137">
        <v>65</v>
      </c>
      <c r="C69" s="1138" t="s">
        <v>304</v>
      </c>
      <c r="D69" s="1139">
        <v>0.26741999999999999</v>
      </c>
      <c r="E69" s="1139">
        <v>0.37930000000000003</v>
      </c>
      <c r="F69" s="1139">
        <v>0.37513999999999997</v>
      </c>
      <c r="G69" s="1139">
        <v>0.37295</v>
      </c>
      <c r="H69" s="1139">
        <v>0.31231999999999999</v>
      </c>
      <c r="I69" s="1139">
        <v>0.15285000000000001</v>
      </c>
      <c r="J69" s="1139">
        <v>0.27001999999999998</v>
      </c>
      <c r="K69" s="1139">
        <v>0.40888000000000002</v>
      </c>
      <c r="L69" s="1139">
        <v>0.45891999999999999</v>
      </c>
      <c r="M69" s="1139">
        <v>0.42025000000000001</v>
      </c>
      <c r="N69" s="1139">
        <v>0.42951999999999996</v>
      </c>
      <c r="O69" s="1140">
        <v>0.40788999999999997</v>
      </c>
      <c r="P69" s="1141">
        <v>4.2554600000000002</v>
      </c>
    </row>
    <row r="70" spans="1:16" s="1136" customFormat="1" ht="20.25" customHeight="1" x14ac:dyDescent="0.2">
      <c r="A70" s="1130"/>
      <c r="B70" s="1137">
        <v>66</v>
      </c>
      <c r="C70" s="1138" t="s">
        <v>306</v>
      </c>
      <c r="D70" s="1139">
        <v>0</v>
      </c>
      <c r="E70" s="1139">
        <v>0</v>
      </c>
      <c r="F70" s="1139">
        <v>0</v>
      </c>
      <c r="G70" s="1139">
        <v>0</v>
      </c>
      <c r="H70" s="1139">
        <v>0</v>
      </c>
      <c r="I70" s="1139">
        <v>0</v>
      </c>
      <c r="J70" s="1139">
        <v>0</v>
      </c>
      <c r="K70" s="1139">
        <v>0</v>
      </c>
      <c r="L70" s="1139">
        <v>0</v>
      </c>
      <c r="M70" s="1139">
        <v>0</v>
      </c>
      <c r="N70" s="1139">
        <v>0</v>
      </c>
      <c r="O70" s="1140">
        <v>0</v>
      </c>
      <c r="P70" s="1141">
        <v>0</v>
      </c>
    </row>
    <row r="71" spans="1:16" s="1136" customFormat="1" ht="20.25" customHeight="1" x14ac:dyDescent="0.2">
      <c r="A71" s="1130"/>
      <c r="B71" s="1137">
        <v>67</v>
      </c>
      <c r="C71" s="1138" t="s">
        <v>308</v>
      </c>
      <c r="D71" s="1143">
        <v>6.8006899999999995</v>
      </c>
      <c r="E71" s="1143">
        <v>4.6053259999999998</v>
      </c>
      <c r="F71" s="1143">
        <v>5.8773119999999999</v>
      </c>
      <c r="G71" s="1143">
        <v>6.5329769999999998</v>
      </c>
      <c r="H71" s="1143">
        <v>4.3806440000000002</v>
      </c>
      <c r="I71" s="1143">
        <v>6.4652129999999994</v>
      </c>
      <c r="J71" s="1143">
        <v>6.5957030000000003</v>
      </c>
      <c r="K71" s="1143">
        <v>6.5407349999999997</v>
      </c>
      <c r="L71" s="1139">
        <v>6.4947759999999999</v>
      </c>
      <c r="M71" s="1139">
        <v>6.7095580000000004</v>
      </c>
      <c r="N71" s="1139">
        <v>5.522869</v>
      </c>
      <c r="O71" s="1139">
        <v>6.8771450000000005</v>
      </c>
      <c r="P71" s="1141">
        <v>73.402947999999995</v>
      </c>
    </row>
    <row r="72" spans="1:16" s="1136" customFormat="1" ht="20.25" customHeight="1" x14ac:dyDescent="0.2">
      <c r="A72" s="1130"/>
      <c r="B72" s="1137">
        <v>68</v>
      </c>
      <c r="C72" s="1138" t="s">
        <v>310</v>
      </c>
      <c r="D72" s="1139">
        <v>0.30769750000000001</v>
      </c>
      <c r="E72" s="1139">
        <v>0.31010000000000004</v>
      </c>
      <c r="F72" s="1139">
        <v>0.20499999999999999</v>
      </c>
      <c r="G72" s="1139">
        <v>0.24</v>
      </c>
      <c r="H72" s="1139">
        <v>0.19500000000000001</v>
      </c>
      <c r="I72" s="1139">
        <v>0.20280000000000001</v>
      </c>
      <c r="J72" s="1139">
        <v>0.185</v>
      </c>
      <c r="K72" s="1139">
        <v>0.215</v>
      </c>
      <c r="L72" s="1139">
        <v>0.22575000000000001</v>
      </c>
      <c r="M72" s="1139">
        <v>8.5000000000000006E-2</v>
      </c>
      <c r="N72" s="1139">
        <v>8.8400000000000006E-2</v>
      </c>
      <c r="O72" s="1140">
        <v>0.05</v>
      </c>
      <c r="P72" s="1141">
        <v>2.3097474999999998</v>
      </c>
    </row>
    <row r="73" spans="1:16" s="1136" customFormat="1" ht="20.25" customHeight="1" x14ac:dyDescent="0.2">
      <c r="A73" s="1130"/>
      <c r="B73" s="1137">
        <v>69</v>
      </c>
      <c r="C73" s="1138" t="s">
        <v>312</v>
      </c>
      <c r="D73" s="1139">
        <v>1.5806460000000002</v>
      </c>
      <c r="E73" s="1139">
        <v>1.9913689999999997</v>
      </c>
      <c r="F73" s="1139">
        <v>2.364252</v>
      </c>
      <c r="G73" s="1139">
        <v>2.2968519999999999</v>
      </c>
      <c r="H73" s="1139">
        <v>1.787145</v>
      </c>
      <c r="I73" s="1139">
        <v>0.58812900000000001</v>
      </c>
      <c r="J73" s="1139">
        <v>0.45216499999999993</v>
      </c>
      <c r="K73" s="1139">
        <v>0.67586100000000005</v>
      </c>
      <c r="L73" s="1139">
        <v>1.8092130000000002</v>
      </c>
      <c r="M73" s="1139">
        <v>2.356338</v>
      </c>
      <c r="N73" s="1139">
        <v>1.609961</v>
      </c>
      <c r="O73" s="1140">
        <v>2.1096840000000001</v>
      </c>
      <c r="P73" s="1141">
        <v>19.621614999999998</v>
      </c>
    </row>
    <row r="74" spans="1:16" s="1136" customFormat="1" ht="20.25" customHeight="1" x14ac:dyDescent="0.2">
      <c r="A74" s="1130"/>
      <c r="B74" s="1137">
        <v>70</v>
      </c>
      <c r="C74" s="1138" t="s">
        <v>314</v>
      </c>
      <c r="D74" s="1139">
        <v>2.7286899999999998</v>
      </c>
      <c r="E74" s="1139">
        <v>3.2909899999999999</v>
      </c>
      <c r="F74" s="1139">
        <v>3.5937860000000001</v>
      </c>
      <c r="G74" s="1139">
        <v>3.56934</v>
      </c>
      <c r="H74" s="1139">
        <v>3.5443600000000002</v>
      </c>
      <c r="I74" s="1139">
        <v>3.2049980000000002</v>
      </c>
      <c r="J74" s="1139">
        <v>3.7472539999999999</v>
      </c>
      <c r="K74" s="1139">
        <v>3.0948420000000003</v>
      </c>
      <c r="L74" s="1139">
        <v>3.3376000000000001</v>
      </c>
      <c r="M74" s="1139">
        <v>3.5017399999999999</v>
      </c>
      <c r="N74" s="1139">
        <v>3.553382</v>
      </c>
      <c r="O74" s="1140">
        <v>3.5147699999999999</v>
      </c>
      <c r="P74" s="1141">
        <v>40.681751999999996</v>
      </c>
    </row>
    <row r="75" spans="1:16" s="1136" customFormat="1" ht="20.25" customHeight="1" x14ac:dyDescent="0.2">
      <c r="A75" s="1130"/>
      <c r="B75" s="1137">
        <v>71</v>
      </c>
      <c r="C75" s="1138" t="s">
        <v>316</v>
      </c>
      <c r="D75" s="1139">
        <v>2.0000000000000002E-5</v>
      </c>
      <c r="E75" s="1139">
        <v>0</v>
      </c>
      <c r="F75" s="1139">
        <v>1.2800000000000001E-3</v>
      </c>
      <c r="G75" s="1139">
        <v>5.9999999999999995E-5</v>
      </c>
      <c r="H75" s="1139">
        <v>4.7420000000000004E-2</v>
      </c>
      <c r="I75" s="1139">
        <v>4.0000000000000003E-5</v>
      </c>
      <c r="J75" s="1139">
        <v>8.0000000000000007E-5</v>
      </c>
      <c r="K75" s="1139">
        <v>5.9999999999999995E-5</v>
      </c>
      <c r="L75" s="1139">
        <v>1.0200000000000001E-3</v>
      </c>
      <c r="M75" s="1139">
        <v>2.0400000000000001E-3</v>
      </c>
      <c r="N75" s="1139">
        <v>0</v>
      </c>
      <c r="O75" s="1140">
        <v>1.8400000000000001E-3</v>
      </c>
      <c r="P75" s="1141">
        <v>5.3859999999999998E-2</v>
      </c>
    </row>
    <row r="76" spans="1:16" s="1136" customFormat="1" ht="20.25" customHeight="1" x14ac:dyDescent="0.2">
      <c r="A76" s="1130"/>
      <c r="B76" s="1137">
        <v>72</v>
      </c>
      <c r="C76" s="1138" t="s">
        <v>320</v>
      </c>
      <c r="D76" s="1139">
        <v>2.12E-4</v>
      </c>
      <c r="E76" s="1139">
        <v>0</v>
      </c>
      <c r="F76" s="1139">
        <v>0</v>
      </c>
      <c r="G76" s="1139">
        <v>0</v>
      </c>
      <c r="H76" s="1139">
        <v>4.0000000000000003E-5</v>
      </c>
      <c r="I76" s="1139">
        <v>0</v>
      </c>
      <c r="J76" s="1139">
        <v>0</v>
      </c>
      <c r="K76" s="1139">
        <v>0</v>
      </c>
      <c r="L76" s="1139">
        <v>0</v>
      </c>
      <c r="M76" s="1139">
        <v>0</v>
      </c>
      <c r="N76" s="1139">
        <v>0</v>
      </c>
      <c r="O76" s="1140">
        <v>0</v>
      </c>
      <c r="P76" s="1141">
        <v>2.52E-4</v>
      </c>
    </row>
    <row r="77" spans="1:16" s="1136" customFormat="1" ht="20.25" customHeight="1" x14ac:dyDescent="0.2">
      <c r="A77" s="1130"/>
      <c r="B77" s="1137">
        <v>73</v>
      </c>
      <c r="C77" s="1138" t="s">
        <v>322</v>
      </c>
      <c r="D77" s="1139">
        <v>2.3155839999999999</v>
      </c>
      <c r="E77" s="1139">
        <v>2.599332</v>
      </c>
      <c r="F77" s="1139">
        <v>0</v>
      </c>
      <c r="G77" s="1139">
        <v>2.6119789999999998</v>
      </c>
      <c r="H77" s="1139">
        <v>6.2298140000000002</v>
      </c>
      <c r="I77" s="1139">
        <v>3.7661880000000001</v>
      </c>
      <c r="J77" s="1139">
        <v>1.8160070000000001</v>
      </c>
      <c r="K77" s="1139">
        <v>6.1178860000000004</v>
      </c>
      <c r="L77" s="1139">
        <v>4.1452790000000004</v>
      </c>
      <c r="M77" s="1139">
        <v>5.6549230000000001</v>
      </c>
      <c r="N77" s="1139">
        <v>5.8360519999999996</v>
      </c>
      <c r="O77" s="1140">
        <v>5.8692529999999996</v>
      </c>
      <c r="P77" s="1141">
        <v>46.962297</v>
      </c>
    </row>
    <row r="78" spans="1:16" s="1136" customFormat="1" ht="20.25" customHeight="1" x14ac:dyDescent="0.2">
      <c r="A78" s="1130"/>
      <c r="B78" s="1137">
        <v>74</v>
      </c>
      <c r="C78" s="1138" t="s">
        <v>324</v>
      </c>
      <c r="D78" s="1139">
        <v>20.725898000000001</v>
      </c>
      <c r="E78" s="1139">
        <v>19.004019999999997</v>
      </c>
      <c r="F78" s="1139">
        <v>20.990326999999997</v>
      </c>
      <c r="G78" s="1139">
        <v>20.692875999999998</v>
      </c>
      <c r="H78" s="1139">
        <v>21.131944000000001</v>
      </c>
      <c r="I78" s="1139">
        <v>20.061401</v>
      </c>
      <c r="J78" s="1139">
        <v>18.724494</v>
      </c>
      <c r="K78" s="1139">
        <v>16.010225000000002</v>
      </c>
      <c r="L78" s="1139">
        <v>14.213545</v>
      </c>
      <c r="M78" s="1139">
        <v>15.924277999999999</v>
      </c>
      <c r="N78" s="1139">
        <v>21.227368999999999</v>
      </c>
      <c r="O78" s="1140">
        <v>16.661131000000001</v>
      </c>
      <c r="P78" s="1141">
        <v>225.36750800000002</v>
      </c>
    </row>
    <row r="79" spans="1:16" s="1136" customFormat="1" ht="20.25" customHeight="1" x14ac:dyDescent="0.2">
      <c r="A79" s="1130"/>
      <c r="B79" s="1137">
        <v>75</v>
      </c>
      <c r="C79" s="1138" t="s">
        <v>324</v>
      </c>
      <c r="D79" s="1139">
        <v>1.4593999999999999E-2</v>
      </c>
      <c r="E79" s="1139">
        <v>1.323E-2</v>
      </c>
      <c r="F79" s="1139">
        <v>1.5214499999999999E-2</v>
      </c>
      <c r="G79" s="1139">
        <v>1.4301629999999999E-2</v>
      </c>
      <c r="H79" s="1139">
        <v>1.3729564799999996E-2</v>
      </c>
      <c r="I79" s="1139">
        <v>1.4827929984E-2</v>
      </c>
      <c r="J79" s="1139">
        <v>1.3345136985599998E-2</v>
      </c>
      <c r="K79" s="1139">
        <v>1.4412747944447999E-2</v>
      </c>
      <c r="L79" s="1139">
        <v>1.2539090711669759E-2</v>
      </c>
      <c r="M79" s="1139">
        <v>1.354221796860334E-2</v>
      </c>
      <c r="N79" s="1139">
        <v>1.4354751046719542E-2</v>
      </c>
      <c r="O79" s="1140">
        <v>1.1770895858310022E-2</v>
      </c>
      <c r="P79" s="1141">
        <v>0.16586246529935064</v>
      </c>
    </row>
    <row r="80" spans="1:16" s="1136" customFormat="1" ht="20.25" customHeight="1" x14ac:dyDescent="0.2">
      <c r="A80" s="1130"/>
      <c r="B80" s="1137">
        <v>76</v>
      </c>
      <c r="C80" s="1138" t="s">
        <v>326</v>
      </c>
      <c r="D80" s="1139">
        <v>0</v>
      </c>
      <c r="E80" s="1139">
        <v>0</v>
      </c>
      <c r="F80" s="1139">
        <v>0</v>
      </c>
      <c r="G80" s="1139">
        <v>0</v>
      </c>
      <c r="H80" s="1139">
        <v>0</v>
      </c>
      <c r="I80" s="1139">
        <v>0</v>
      </c>
      <c r="J80" s="1139">
        <v>0</v>
      </c>
      <c r="K80" s="1139">
        <v>0</v>
      </c>
      <c r="L80" s="1139">
        <v>0</v>
      </c>
      <c r="M80" s="1139">
        <v>0</v>
      </c>
      <c r="N80" s="1139">
        <v>0</v>
      </c>
      <c r="O80" s="1140">
        <v>0</v>
      </c>
      <c r="P80" s="1141">
        <v>0</v>
      </c>
    </row>
    <row r="81" spans="1:16" s="58" customFormat="1" ht="20.25" customHeight="1" thickBot="1" x14ac:dyDescent="0.25">
      <c r="A81" s="60"/>
      <c r="B81" s="1137">
        <v>77</v>
      </c>
      <c r="C81" s="1138" t="s">
        <v>329</v>
      </c>
      <c r="D81" s="1139">
        <v>0.77547100000000013</v>
      </c>
      <c r="E81" s="1139">
        <v>0.96202599999999994</v>
      </c>
      <c r="F81" s="1139">
        <v>0.100101</v>
      </c>
      <c r="G81" s="1139">
        <v>0.31848300000000002</v>
      </c>
      <c r="H81" s="1139">
        <v>0</v>
      </c>
      <c r="I81" s="1139">
        <v>0</v>
      </c>
      <c r="J81" s="1139">
        <v>0</v>
      </c>
      <c r="K81" s="1139">
        <v>0</v>
      </c>
      <c r="L81" s="1139">
        <v>0</v>
      </c>
      <c r="M81" s="1139">
        <v>0</v>
      </c>
      <c r="N81" s="1139">
        <v>0</v>
      </c>
      <c r="O81" s="1140">
        <v>0</v>
      </c>
      <c r="P81" s="1141">
        <v>2.1560809999999999</v>
      </c>
    </row>
    <row r="82" spans="1:16" s="58" customFormat="1" ht="28.5" customHeight="1" thickTop="1" x14ac:dyDescent="0.2">
      <c r="A82" s="60"/>
      <c r="B82" s="1144" t="s">
        <v>1163</v>
      </c>
      <c r="C82" s="1145"/>
      <c r="D82" s="1146">
        <v>196.92031945692361</v>
      </c>
      <c r="E82" s="1146">
        <v>171.15927824999997</v>
      </c>
      <c r="F82" s="1146">
        <v>190.95383525000005</v>
      </c>
      <c r="G82" s="1146">
        <v>198.85398132500001</v>
      </c>
      <c r="H82" s="1146">
        <v>199.91383650388332</v>
      </c>
      <c r="I82" s="1146">
        <v>159.40560524971198</v>
      </c>
      <c r="J82" s="1146">
        <v>148.40223065252994</v>
      </c>
      <c r="K82" s="1146">
        <v>144.40143943113497</v>
      </c>
      <c r="L82" s="1146">
        <v>172.59255481035035</v>
      </c>
      <c r="M82" s="1146">
        <v>186.74213717077907</v>
      </c>
      <c r="N82" s="1146">
        <v>206.87403814190318</v>
      </c>
      <c r="O82" s="1147">
        <v>189.54555672315752</v>
      </c>
      <c r="P82" s="1148">
        <v>2165.7648129653735</v>
      </c>
    </row>
    <row r="83" spans="1:16" s="58" customFormat="1" x14ac:dyDescent="0.25">
      <c r="A83" s="60"/>
      <c r="B83" s="781" t="s">
        <v>1066</v>
      </c>
      <c r="C83" s="1075"/>
      <c r="D83" s="1121"/>
      <c r="E83" s="1121"/>
      <c r="F83" s="1121"/>
      <c r="G83" s="1121"/>
      <c r="H83" s="1121"/>
      <c r="I83" s="1121"/>
      <c r="J83" s="1121"/>
      <c r="K83" s="1121"/>
      <c r="L83" s="1121"/>
      <c r="M83" s="1121"/>
      <c r="N83" s="1121"/>
      <c r="O83" s="1121"/>
      <c r="P83" s="5"/>
    </row>
    <row r="84" spans="1:16" s="58" customFormat="1" x14ac:dyDescent="0.25">
      <c r="A84" s="60"/>
      <c r="B84" s="29" t="s">
        <v>328</v>
      </c>
      <c r="C84" s="112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5"/>
    </row>
    <row r="85" spans="1:16" s="58" customFormat="1" x14ac:dyDescent="0.25">
      <c r="A85" s="60"/>
      <c r="B85" s="29" t="s">
        <v>330</v>
      </c>
      <c r="C85" s="112"/>
      <c r="D85" s="60"/>
      <c r="E85" s="60"/>
      <c r="F85" s="60"/>
      <c r="G85" s="60"/>
      <c r="H85" s="60"/>
      <c r="I85" s="60"/>
      <c r="J85" s="1052"/>
      <c r="K85" s="60"/>
      <c r="L85" s="60"/>
      <c r="M85" s="60"/>
      <c r="N85" s="1052"/>
      <c r="O85" s="1052"/>
      <c r="P85" s="5"/>
    </row>
    <row r="86" spans="1:16" s="58" customFormat="1" ht="17.25" customHeight="1" x14ac:dyDescent="0.2">
      <c r="A86" s="60"/>
      <c r="B86" s="29" t="s">
        <v>331</v>
      </c>
      <c r="C86" s="958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1149"/>
    </row>
    <row r="87" spans="1:16" ht="17.25" customHeight="1" x14ac:dyDescent="0.25"/>
  </sheetData>
  <pageMargins left="0.78740157480314965" right="0.59055118110236227" top="0.59055118110236227" bottom="0.59055118110236227" header="0" footer="0"/>
  <pageSetup paperSize="9" scale="45" orientation="landscape" r:id="rId1"/>
  <headerFooter alignWithMargins="0"/>
  <rowBreaks count="1" manualBreakCount="1">
    <brk id="57" max="1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view="pageBreakPreview" zoomScale="80" zoomScaleNormal="100" zoomScaleSheetLayoutView="80" zoomScalePageLayoutView="40" workbookViewId="0">
      <selection activeCell="R2" sqref="R2"/>
    </sheetView>
  </sheetViews>
  <sheetFormatPr baseColWidth="10" defaultRowHeight="15" x14ac:dyDescent="0.25"/>
  <cols>
    <col min="1" max="14" width="20.28515625" customWidth="1"/>
    <col min="15" max="15" width="5.140625" customWidth="1"/>
    <col min="16" max="16" width="26.7109375" customWidth="1"/>
    <col min="17" max="17" width="23.140625" customWidth="1"/>
    <col min="18" max="18" width="6" customWidth="1"/>
    <col min="19" max="21" width="7.140625" customWidth="1"/>
    <col min="22" max="24" width="6" customWidth="1"/>
    <col min="25" max="28" width="7.140625" customWidth="1"/>
    <col min="29" max="29" width="12.85546875" customWidth="1"/>
  </cols>
  <sheetData>
    <row r="1" spans="1:29" s="58" customFormat="1" ht="12.75" x14ac:dyDescent="0.2">
      <c r="A1" s="1076"/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21"/>
      <c r="M1" s="1121"/>
      <c r="N1" s="1076"/>
      <c r="O1" s="1076"/>
      <c r="P1" s="1109"/>
      <c r="Q1" s="891"/>
      <c r="R1" s="891"/>
      <c r="S1" s="891"/>
      <c r="T1" s="891"/>
      <c r="U1" s="891"/>
      <c r="V1" s="891"/>
      <c r="W1" s="891"/>
      <c r="X1" s="891"/>
      <c r="Y1" s="891"/>
      <c r="Z1" s="1074"/>
      <c r="AA1" s="1074"/>
      <c r="AB1" s="1074"/>
      <c r="AC1" s="1074"/>
    </row>
    <row r="2" spans="1:29" s="58" customFormat="1" ht="12.75" x14ac:dyDescent="0.2">
      <c r="A2" s="1076"/>
      <c r="B2" s="1121"/>
      <c r="C2" s="1121"/>
      <c r="D2" s="1121"/>
      <c r="E2" s="1121"/>
      <c r="F2" s="1121"/>
      <c r="G2" s="1121"/>
      <c r="H2" s="1121"/>
      <c r="I2" s="1121"/>
      <c r="J2" s="1121"/>
      <c r="K2" s="1121"/>
      <c r="L2" s="1121"/>
      <c r="M2" s="1121"/>
      <c r="N2" s="1076"/>
      <c r="O2" s="1076"/>
      <c r="P2" s="1109"/>
      <c r="Q2" s="891"/>
      <c r="R2" s="891"/>
      <c r="S2" s="891"/>
      <c r="T2" s="891"/>
      <c r="U2" s="891"/>
      <c r="V2" s="891"/>
      <c r="W2" s="891"/>
      <c r="X2" s="891"/>
      <c r="Y2" s="891"/>
      <c r="Z2" s="1074"/>
      <c r="AA2" s="1074"/>
      <c r="AB2" s="1074"/>
      <c r="AC2" s="1074"/>
    </row>
    <row r="3" spans="1:29" s="58" customFormat="1" ht="12.75" x14ac:dyDescent="0.2">
      <c r="A3" s="1076"/>
      <c r="B3" s="1121"/>
      <c r="C3" s="1121"/>
      <c r="D3" s="1121"/>
      <c r="E3" s="1121"/>
      <c r="F3" s="1121"/>
      <c r="G3" s="1121"/>
      <c r="H3" s="1121"/>
      <c r="I3" s="1121"/>
      <c r="J3" s="1121"/>
      <c r="K3" s="1121"/>
      <c r="L3" s="1121"/>
      <c r="M3" s="1121"/>
      <c r="N3" s="1076"/>
      <c r="O3" s="1076"/>
      <c r="P3" s="1109"/>
      <c r="Q3" s="891"/>
      <c r="R3" s="891"/>
      <c r="S3" s="891"/>
      <c r="T3" s="891"/>
      <c r="U3" s="891"/>
      <c r="V3" s="891"/>
      <c r="W3" s="891"/>
      <c r="X3" s="891"/>
      <c r="Y3" s="891"/>
      <c r="Z3" s="1074"/>
      <c r="AA3" s="1074"/>
      <c r="AB3" s="1074"/>
      <c r="AC3" s="1074"/>
    </row>
    <row r="4" spans="1:29" s="58" customFormat="1" ht="12.75" x14ac:dyDescent="0.2">
      <c r="A4" s="1076"/>
      <c r="B4" s="1121"/>
      <c r="C4" s="1121"/>
      <c r="D4" s="1121"/>
      <c r="E4" s="1121"/>
      <c r="F4" s="1121"/>
      <c r="G4" s="1121"/>
      <c r="H4" s="1121"/>
      <c r="I4" s="1121"/>
      <c r="J4" s="1121"/>
      <c r="K4" s="1121"/>
      <c r="L4" s="1121"/>
      <c r="M4" s="1121"/>
      <c r="N4" s="1076"/>
      <c r="O4" s="1076"/>
      <c r="P4" s="1109"/>
      <c r="Q4" s="891"/>
      <c r="R4" s="891"/>
      <c r="S4" s="891"/>
      <c r="T4" s="891"/>
      <c r="U4" s="891"/>
      <c r="V4" s="891"/>
      <c r="W4" s="891"/>
      <c r="X4" s="891"/>
      <c r="Y4" s="891"/>
      <c r="Z4" s="1074"/>
      <c r="AA4" s="1074"/>
      <c r="AB4" s="1074"/>
      <c r="AC4" s="1074"/>
    </row>
    <row r="5" spans="1:29" s="58" customFormat="1" ht="12.75" x14ac:dyDescent="0.2">
      <c r="A5" s="1076"/>
      <c r="B5" s="1121"/>
      <c r="C5" s="1121"/>
      <c r="D5" s="1121"/>
      <c r="E5" s="1121"/>
      <c r="F5" s="1121"/>
      <c r="G5" s="1121"/>
      <c r="H5" s="1121"/>
      <c r="I5" s="1121"/>
      <c r="J5" s="1121"/>
      <c r="K5" s="1121"/>
      <c r="L5" s="1121"/>
      <c r="M5" s="1121"/>
      <c r="N5" s="1076"/>
      <c r="O5" s="1076"/>
      <c r="P5" s="1109"/>
      <c r="Q5" s="891"/>
      <c r="R5" s="891"/>
      <c r="S5" s="891"/>
      <c r="T5" s="891"/>
      <c r="U5" s="891"/>
      <c r="V5" s="891"/>
      <c r="W5" s="891"/>
      <c r="X5" s="891"/>
      <c r="Y5" s="891"/>
      <c r="Z5" s="1074"/>
      <c r="AA5" s="1074"/>
      <c r="AB5" s="1074"/>
      <c r="AC5" s="1074"/>
    </row>
    <row r="6" spans="1:29" s="58" customFormat="1" ht="12.75" x14ac:dyDescent="0.2">
      <c r="A6" s="1076"/>
      <c r="B6" s="1121"/>
      <c r="C6" s="1121"/>
      <c r="D6" s="1121"/>
      <c r="E6" s="1121"/>
      <c r="F6" s="1121"/>
      <c r="G6" s="1121"/>
      <c r="H6" s="1121"/>
      <c r="I6" s="1121"/>
      <c r="J6" s="1121"/>
      <c r="K6" s="1121"/>
      <c r="L6" s="1121"/>
      <c r="M6" s="1121"/>
      <c r="N6" s="1076"/>
      <c r="O6" s="1076"/>
      <c r="P6" s="1109"/>
      <c r="Q6" s="891"/>
      <c r="R6" s="891"/>
      <c r="S6" s="891"/>
      <c r="T6" s="891"/>
      <c r="U6" s="891"/>
      <c r="V6" s="891"/>
      <c r="W6" s="891"/>
      <c r="X6" s="891"/>
      <c r="Y6" s="891"/>
      <c r="Z6" s="1074"/>
      <c r="AA6" s="1074"/>
      <c r="AB6" s="1074"/>
      <c r="AC6" s="1074"/>
    </row>
    <row r="7" spans="1:29" s="58" customFormat="1" ht="12.75" x14ac:dyDescent="0.2">
      <c r="A7" s="1076"/>
      <c r="B7" s="1121"/>
      <c r="C7" s="1121"/>
      <c r="D7" s="1121"/>
      <c r="E7" s="1121"/>
      <c r="F7" s="1121"/>
      <c r="G7" s="1121"/>
      <c r="H7" s="1121"/>
      <c r="I7" s="1121"/>
      <c r="J7" s="1121"/>
      <c r="K7" s="1121"/>
      <c r="L7" s="1121"/>
      <c r="M7" s="1121"/>
      <c r="N7" s="1076"/>
      <c r="O7" s="1076"/>
      <c r="P7" s="1109"/>
      <c r="Q7" s="891"/>
      <c r="R7" s="891"/>
      <c r="S7" s="891"/>
      <c r="T7" s="891"/>
      <c r="U7" s="891"/>
      <c r="V7" s="891"/>
      <c r="W7" s="891"/>
      <c r="X7" s="891"/>
      <c r="Y7" s="891"/>
      <c r="Z7" s="1074"/>
      <c r="AA7" s="1074"/>
      <c r="AB7" s="1074"/>
      <c r="AC7" s="1074"/>
    </row>
    <row r="8" spans="1:29" s="58" customFormat="1" ht="12.75" x14ac:dyDescent="0.2">
      <c r="A8" s="1076"/>
      <c r="B8" s="1121"/>
      <c r="C8" s="1121"/>
      <c r="D8" s="1121"/>
      <c r="E8" s="1121"/>
      <c r="F8" s="1121"/>
      <c r="G8" s="1121"/>
      <c r="H8" s="1121"/>
      <c r="I8" s="1121"/>
      <c r="J8" s="1121"/>
      <c r="K8" s="1121"/>
      <c r="L8" s="1121"/>
      <c r="M8" s="1121"/>
      <c r="N8" s="1076"/>
      <c r="O8" s="1076"/>
      <c r="P8" s="1109"/>
      <c r="Q8" s="891"/>
      <c r="R8" s="891"/>
      <c r="S8" s="891"/>
      <c r="T8" s="891"/>
      <c r="U8" s="891"/>
      <c r="V8" s="891"/>
      <c r="W8" s="891"/>
      <c r="X8" s="891"/>
      <c r="Y8" s="891"/>
      <c r="Z8" s="1074"/>
      <c r="AA8" s="1074"/>
      <c r="AB8" s="1074"/>
      <c r="AC8" s="1074"/>
    </row>
    <row r="9" spans="1:29" s="58" customFormat="1" ht="12.75" x14ac:dyDescent="0.2">
      <c r="A9" s="1076"/>
      <c r="B9" s="1121"/>
      <c r="C9" s="1121"/>
      <c r="D9" s="1121"/>
      <c r="E9" s="1121"/>
      <c r="F9" s="1121"/>
      <c r="G9" s="1121"/>
      <c r="H9" s="1121"/>
      <c r="I9" s="1121"/>
      <c r="J9" s="1121"/>
      <c r="K9" s="1121"/>
      <c r="L9" s="1121"/>
      <c r="M9" s="1121"/>
      <c r="N9" s="1076"/>
      <c r="O9" s="1076"/>
      <c r="P9" s="1109"/>
      <c r="Q9" s="891"/>
      <c r="R9" s="891"/>
      <c r="S9" s="891"/>
      <c r="T9" s="891"/>
      <c r="U9" s="891"/>
      <c r="V9" s="891"/>
      <c r="W9" s="891"/>
      <c r="X9" s="891"/>
      <c r="Y9" s="891"/>
      <c r="Z9" s="1074"/>
      <c r="AA9" s="1074"/>
      <c r="AB9" s="1074"/>
      <c r="AC9" s="1074"/>
    </row>
    <row r="10" spans="1:29" s="58" customFormat="1" ht="12.75" x14ac:dyDescent="0.2">
      <c r="A10" s="1076"/>
      <c r="B10" s="1121"/>
      <c r="C10" s="1121"/>
      <c r="D10" s="1121"/>
      <c r="E10" s="1121"/>
      <c r="F10" s="1121"/>
      <c r="G10" s="1121"/>
      <c r="H10" s="1121"/>
      <c r="I10" s="1121"/>
      <c r="J10" s="1121"/>
      <c r="K10" s="1121"/>
      <c r="L10" s="1121"/>
      <c r="M10" s="1121"/>
      <c r="N10" s="1076"/>
      <c r="O10" s="1076"/>
      <c r="P10" s="1109"/>
      <c r="Q10" s="891"/>
      <c r="R10" s="891"/>
      <c r="S10" s="891"/>
      <c r="T10" s="891"/>
      <c r="U10" s="891"/>
      <c r="V10" s="891"/>
      <c r="W10" s="891"/>
      <c r="X10" s="891"/>
      <c r="Y10" s="891"/>
      <c r="Z10" s="1074"/>
      <c r="AA10" s="1074"/>
      <c r="AB10" s="1074"/>
      <c r="AC10" s="1074"/>
    </row>
    <row r="11" spans="1:29" s="58" customFormat="1" ht="12.75" x14ac:dyDescent="0.2">
      <c r="A11" s="1076"/>
      <c r="B11" s="1121"/>
      <c r="C11" s="1121"/>
      <c r="D11" s="1121"/>
      <c r="E11" s="1121"/>
      <c r="F11" s="1121"/>
      <c r="G11" s="1121"/>
      <c r="H11" s="1121"/>
      <c r="I11" s="1121"/>
      <c r="J11" s="1121"/>
      <c r="K11" s="1121"/>
      <c r="L11" s="1121"/>
      <c r="M11" s="1121"/>
      <c r="N11" s="1076"/>
      <c r="O11" s="1076"/>
      <c r="P11" s="1109"/>
      <c r="Q11" s="891"/>
      <c r="R11" s="891"/>
      <c r="S11" s="891"/>
      <c r="T11" s="891"/>
      <c r="U11" s="891"/>
      <c r="V11" s="891"/>
      <c r="W11" s="891"/>
      <c r="X11" s="891"/>
      <c r="Y11" s="891"/>
      <c r="Z11" s="1074"/>
      <c r="AA11" s="1074"/>
      <c r="AB11" s="1074"/>
      <c r="AC11" s="1074"/>
    </row>
    <row r="12" spans="1:29" s="58" customFormat="1" ht="12.75" x14ac:dyDescent="0.2">
      <c r="A12" s="1076"/>
      <c r="B12" s="1121"/>
      <c r="C12" s="1121"/>
      <c r="D12" s="1121"/>
      <c r="E12" s="1121"/>
      <c r="F12" s="1121"/>
      <c r="G12" s="1121"/>
      <c r="H12" s="1121"/>
      <c r="I12" s="1121"/>
      <c r="J12" s="1121"/>
      <c r="K12" s="1121"/>
      <c r="L12" s="1121"/>
      <c r="M12" s="1121"/>
      <c r="N12" s="1076"/>
      <c r="O12" s="1076"/>
      <c r="P12" s="1109"/>
      <c r="Q12" s="891"/>
      <c r="R12" s="891"/>
      <c r="S12" s="891"/>
      <c r="T12" s="891"/>
      <c r="U12" s="891"/>
      <c r="V12" s="891"/>
      <c r="W12" s="891"/>
      <c r="X12" s="891"/>
      <c r="Y12" s="891"/>
      <c r="Z12" s="1074"/>
      <c r="AA12" s="1074"/>
      <c r="AB12" s="1074"/>
      <c r="AC12" s="1074"/>
    </row>
    <row r="13" spans="1:29" s="58" customFormat="1" ht="12.75" x14ac:dyDescent="0.2">
      <c r="A13" s="1076"/>
      <c r="B13" s="1121"/>
      <c r="C13" s="1121"/>
      <c r="D13" s="1121"/>
      <c r="E13" s="1121"/>
      <c r="F13" s="1121"/>
      <c r="G13" s="1121"/>
      <c r="H13" s="1121"/>
      <c r="I13" s="1121"/>
      <c r="J13" s="1121"/>
      <c r="K13" s="1121"/>
      <c r="L13" s="1121"/>
      <c r="M13" s="1121"/>
      <c r="N13" s="1076"/>
      <c r="O13" s="1076"/>
      <c r="P13" s="1109"/>
      <c r="Q13" s="891"/>
      <c r="R13" s="891"/>
      <c r="S13" s="891"/>
      <c r="T13" s="891"/>
      <c r="U13" s="891"/>
      <c r="V13" s="891"/>
      <c r="W13" s="891"/>
      <c r="X13" s="891"/>
      <c r="Y13" s="891"/>
      <c r="Z13" s="1074"/>
      <c r="AA13" s="1074"/>
      <c r="AB13" s="1074"/>
      <c r="AC13" s="1074"/>
    </row>
    <row r="14" spans="1:29" s="58" customFormat="1" ht="12.75" x14ac:dyDescent="0.2">
      <c r="A14" s="1076"/>
      <c r="B14" s="1121"/>
      <c r="C14" s="1121"/>
      <c r="D14" s="1121"/>
      <c r="E14" s="1121"/>
      <c r="F14" s="1121"/>
      <c r="G14" s="1121"/>
      <c r="H14" s="1121"/>
      <c r="I14" s="1121"/>
      <c r="J14" s="1121"/>
      <c r="K14" s="1121"/>
      <c r="L14" s="1121"/>
      <c r="M14" s="1121"/>
      <c r="N14" s="1076"/>
      <c r="O14" s="1076"/>
      <c r="P14" s="1109"/>
      <c r="Q14" s="891"/>
      <c r="R14" s="891"/>
      <c r="S14" s="891"/>
      <c r="T14" s="891"/>
      <c r="U14" s="891"/>
      <c r="V14" s="891"/>
      <c r="W14" s="891"/>
      <c r="X14" s="891"/>
      <c r="Y14" s="891"/>
      <c r="Z14" s="1074"/>
      <c r="AA14" s="1074"/>
      <c r="AB14" s="1074"/>
      <c r="AC14" s="1074"/>
    </row>
    <row r="15" spans="1:29" s="58" customFormat="1" ht="12.75" x14ac:dyDescent="0.2">
      <c r="A15" s="1076"/>
      <c r="B15" s="1121"/>
      <c r="C15" s="1121"/>
      <c r="D15" s="1121"/>
      <c r="E15" s="1121"/>
      <c r="F15" s="1121"/>
      <c r="G15" s="1121"/>
      <c r="H15" s="1121"/>
      <c r="I15" s="1121"/>
      <c r="J15" s="1121"/>
      <c r="K15" s="1121"/>
      <c r="L15" s="1121"/>
      <c r="M15" s="1121"/>
      <c r="N15" s="1076"/>
      <c r="O15" s="1076"/>
      <c r="P15" s="1109"/>
      <c r="Q15" s="891"/>
      <c r="R15" s="891"/>
      <c r="S15" s="891"/>
      <c r="T15" s="891"/>
      <c r="U15" s="891"/>
      <c r="V15" s="891"/>
      <c r="W15" s="891"/>
      <c r="X15" s="891"/>
      <c r="Y15" s="891"/>
      <c r="Z15" s="1074"/>
      <c r="AA15" s="1074"/>
      <c r="AB15" s="1074"/>
      <c r="AC15" s="1074"/>
    </row>
    <row r="16" spans="1:29" s="58" customFormat="1" x14ac:dyDescent="0.25">
      <c r="A16" s="1076"/>
      <c r="B16" s="1121"/>
      <c r="C16" s="1121"/>
      <c r="D16" s="1121"/>
      <c r="E16" s="1121"/>
      <c r="F16" s="1121"/>
      <c r="G16" s="1121"/>
      <c r="H16" s="1121"/>
      <c r="I16" s="1121"/>
      <c r="J16" s="1121"/>
      <c r="K16" s="1121"/>
      <c r="L16" s="1121"/>
      <c r="M16" s="1121"/>
      <c r="N16" s="1076"/>
      <c r="O16" s="107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s="58" customFormat="1" x14ac:dyDescent="0.25">
      <c r="A17" s="1076"/>
      <c r="B17" s="1121"/>
      <c r="C17" s="1121"/>
      <c r="D17" s="1121"/>
      <c r="E17" s="1121"/>
      <c r="F17" s="1121"/>
      <c r="G17" s="1121"/>
      <c r="H17" s="1121"/>
      <c r="I17" s="1121"/>
      <c r="J17" s="1121"/>
      <c r="K17" s="1121"/>
      <c r="L17" s="1121"/>
      <c r="M17" s="1121"/>
      <c r="N17" s="1076"/>
      <c r="O17" s="1076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s="58" customFormat="1" x14ac:dyDescent="0.25">
      <c r="A18" s="1076"/>
      <c r="B18" s="1121"/>
      <c r="C18" s="1121"/>
      <c r="D18" s="1121"/>
      <c r="E18" s="1121"/>
      <c r="F18" s="1121"/>
      <c r="G18" s="1121"/>
      <c r="H18" s="1121"/>
      <c r="I18" s="1121"/>
      <c r="J18" s="1121"/>
      <c r="K18" s="1121"/>
      <c r="L18" s="1121"/>
      <c r="M18" s="1121"/>
      <c r="N18" s="1076"/>
      <c r="O18" s="1076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58" customFormat="1" x14ac:dyDescent="0.25">
      <c r="A19" s="1076"/>
      <c r="B19" s="1121"/>
      <c r="C19" s="1121"/>
      <c r="D19" s="1121"/>
      <c r="E19" s="1121"/>
      <c r="F19" s="1121"/>
      <c r="G19" s="1121"/>
      <c r="H19" s="1121"/>
      <c r="I19" s="1121"/>
      <c r="J19" s="1121"/>
      <c r="K19" s="1121"/>
      <c r="L19" s="1121"/>
      <c r="M19" s="1121"/>
      <c r="N19" s="1076"/>
      <c r="O19" s="1076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58" customFormat="1" x14ac:dyDescent="0.25">
      <c r="A20" s="1076"/>
      <c r="B20" s="1121"/>
      <c r="C20" s="1121"/>
      <c r="D20" s="1121"/>
      <c r="E20" s="1121"/>
      <c r="F20" s="1121"/>
      <c r="G20" s="1121"/>
      <c r="H20" s="1121"/>
      <c r="I20" s="1121"/>
      <c r="J20" s="1121"/>
      <c r="K20" s="1121"/>
      <c r="L20" s="1121"/>
      <c r="M20" s="1121"/>
      <c r="N20" s="1076"/>
      <c r="O20" s="1076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58" customFormat="1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1076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58" customFormat="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1076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58" customFormat="1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1076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58" customFormat="1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1076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58" customFormat="1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076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58" customFormat="1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107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58" customFormat="1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1076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58" customFormat="1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076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58" customFormat="1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076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58" customFormat="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076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58" customFormat="1" x14ac:dyDescent="0.25">
      <c r="A31" s="1076"/>
      <c r="B31" s="1121"/>
      <c r="C31" s="1121"/>
      <c r="D31" s="1121"/>
      <c r="E31" s="1121"/>
      <c r="F31" s="1121"/>
      <c r="G31" s="1121"/>
      <c r="H31" s="1121"/>
      <c r="I31" s="1121"/>
      <c r="J31" s="1121"/>
      <c r="K31" s="1121"/>
      <c r="L31" s="1121"/>
      <c r="M31" s="1121"/>
      <c r="N31" s="1076"/>
      <c r="O31" s="1076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s="58" customFormat="1" x14ac:dyDescent="0.25">
      <c r="A32" s="1076"/>
      <c r="B32" s="1121"/>
      <c r="C32" s="1121"/>
      <c r="D32" s="1121"/>
      <c r="E32" s="1121"/>
      <c r="F32" s="1121"/>
      <c r="G32" s="1121"/>
      <c r="H32" s="1121"/>
      <c r="I32" s="1121"/>
      <c r="J32" s="1121"/>
      <c r="K32" s="1121"/>
      <c r="L32" s="1121"/>
      <c r="M32" s="1121"/>
      <c r="N32" s="1076"/>
      <c r="O32" s="1076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s="58" customFormat="1" x14ac:dyDescent="0.25">
      <c r="A33" s="1076"/>
      <c r="B33" s="1121"/>
      <c r="C33" s="1121"/>
      <c r="D33" s="1121"/>
      <c r="E33" s="1121"/>
      <c r="F33" s="1121"/>
      <c r="G33" s="1121"/>
      <c r="H33" s="1121"/>
      <c r="I33" s="1121"/>
      <c r="J33" s="1121"/>
      <c r="K33" s="1121"/>
      <c r="L33" s="1121"/>
      <c r="M33" s="1121"/>
      <c r="N33" s="1076"/>
      <c r="O33" s="1076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s="58" customFormat="1" x14ac:dyDescent="0.25">
      <c r="A34" s="1076"/>
      <c r="B34" s="1121"/>
      <c r="C34" s="1121"/>
      <c r="D34" s="1121"/>
      <c r="E34" s="1121"/>
      <c r="F34" s="1121"/>
      <c r="G34" s="1121"/>
      <c r="H34" s="1121"/>
      <c r="I34" s="1121"/>
      <c r="J34" s="1121"/>
      <c r="K34" s="1121"/>
      <c r="L34" s="1121"/>
      <c r="M34" s="1121"/>
      <c r="N34" s="1076"/>
      <c r="O34" s="1076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s="58" customFormat="1" x14ac:dyDescent="0.25">
      <c r="A35" s="1076"/>
      <c r="B35" s="1121"/>
      <c r="C35" s="1121"/>
      <c r="D35" s="1121"/>
      <c r="E35" s="1121"/>
      <c r="F35" s="1121"/>
      <c r="G35" s="1121"/>
      <c r="H35" s="1121"/>
      <c r="I35" s="1121"/>
      <c r="J35" s="1121"/>
      <c r="K35" s="1121"/>
      <c r="L35" s="1121"/>
      <c r="M35" s="1121"/>
      <c r="N35" s="1076"/>
      <c r="O35" s="1076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s="58" customFormat="1" x14ac:dyDescent="0.25">
      <c r="A36" s="1076"/>
      <c r="B36" s="1121"/>
      <c r="C36" s="1121"/>
      <c r="D36" s="1121"/>
      <c r="E36" s="1121"/>
      <c r="F36" s="1121"/>
      <c r="G36" s="1121"/>
      <c r="H36" s="1121"/>
      <c r="I36" s="1121"/>
      <c r="J36" s="1121"/>
      <c r="K36" s="1121"/>
      <c r="L36" s="1121"/>
      <c r="M36" s="1121"/>
      <c r="N36" s="1076"/>
      <c r="O36" s="107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s="58" customFormat="1" x14ac:dyDescent="0.25">
      <c r="A37" s="1076"/>
      <c r="B37" s="1121"/>
      <c r="C37" s="1121"/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076"/>
      <c r="O37" s="1076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s="58" customFormat="1" x14ac:dyDescent="0.25">
      <c r="A38" s="1076"/>
      <c r="B38" s="1121"/>
      <c r="C38" s="1121"/>
      <c r="D38" s="1121"/>
      <c r="E38" s="1121"/>
      <c r="F38" s="1121"/>
      <c r="G38" s="1121"/>
      <c r="H38" s="1121"/>
      <c r="I38" s="1121"/>
      <c r="J38" s="1121"/>
      <c r="K38" s="1121"/>
      <c r="L38" s="1121"/>
      <c r="M38" s="1121"/>
      <c r="N38" s="1076"/>
      <c r="O38" s="1076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s="58" customFormat="1" ht="12.75" x14ac:dyDescent="0.2">
      <c r="A39" s="1076"/>
      <c r="B39" s="1121"/>
      <c r="C39" s="1121"/>
      <c r="D39" s="1121"/>
      <c r="E39" s="1121"/>
      <c r="F39" s="1121"/>
      <c r="G39" s="1121"/>
      <c r="H39" s="1121"/>
      <c r="I39" s="1121"/>
      <c r="J39" s="1121"/>
      <c r="K39" s="1121"/>
      <c r="L39" s="1121"/>
      <c r="M39" s="1121"/>
      <c r="N39" s="1076"/>
      <c r="O39" s="1076"/>
      <c r="P39" s="1109"/>
      <c r="Q39" s="891"/>
      <c r="R39" s="891"/>
      <c r="S39" s="891"/>
      <c r="T39" s="891"/>
      <c r="U39" s="891"/>
      <c r="V39" s="891"/>
      <c r="W39" s="891"/>
      <c r="X39" s="891"/>
      <c r="Y39" s="891"/>
      <c r="Z39" s="1074"/>
      <c r="AA39" s="1074"/>
      <c r="AB39" s="1074"/>
      <c r="AC39" s="1074"/>
    </row>
    <row r="40" spans="1:29" s="58" customFormat="1" ht="12.75" x14ac:dyDescent="0.2">
      <c r="A40" s="1076"/>
      <c r="B40" s="1121"/>
      <c r="C40" s="1121"/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076"/>
      <c r="O40" s="1076"/>
      <c r="P40" s="1109"/>
      <c r="Q40" s="891"/>
      <c r="R40" s="891"/>
      <c r="S40" s="891"/>
      <c r="T40" s="891"/>
      <c r="U40" s="891"/>
      <c r="V40" s="891"/>
      <c r="W40" s="891"/>
      <c r="X40" s="891"/>
      <c r="Y40" s="891"/>
      <c r="Z40" s="1074"/>
      <c r="AA40" s="1074"/>
      <c r="AB40" s="1074"/>
      <c r="AC40" s="1074"/>
    </row>
    <row r="41" spans="1:29" s="58" customFormat="1" ht="12.75" x14ac:dyDescent="0.2">
      <c r="A41" s="1076"/>
      <c r="B41" s="1121"/>
      <c r="C41" s="1121"/>
      <c r="D41" s="1121"/>
      <c r="E41" s="1121"/>
      <c r="F41" s="1121"/>
      <c r="G41" s="1121"/>
      <c r="H41" s="1121"/>
      <c r="I41" s="1121"/>
      <c r="J41" s="1121"/>
      <c r="K41" s="1121"/>
      <c r="L41" s="1121"/>
      <c r="M41" s="1121"/>
      <c r="N41" s="1076"/>
      <c r="O41" s="1076"/>
      <c r="P41" s="1109"/>
      <c r="Q41" s="891"/>
      <c r="R41" s="891"/>
      <c r="S41" s="891"/>
      <c r="T41" s="891"/>
      <c r="U41" s="891"/>
      <c r="V41" s="891"/>
      <c r="W41" s="891"/>
      <c r="X41" s="891"/>
      <c r="Y41" s="891"/>
      <c r="Z41" s="1074"/>
      <c r="AA41" s="1074"/>
      <c r="AB41" s="1074"/>
      <c r="AC41" s="1074"/>
    </row>
    <row r="42" spans="1:29" s="58" customFormat="1" ht="12.75" x14ac:dyDescent="0.2">
      <c r="A42" s="1076"/>
      <c r="B42" s="1121"/>
      <c r="C42" s="1121"/>
      <c r="D42" s="1121"/>
      <c r="E42" s="1121"/>
      <c r="F42" s="1121"/>
      <c r="G42" s="1121"/>
      <c r="H42" s="1121"/>
      <c r="I42" s="1121"/>
      <c r="J42" s="1121"/>
      <c r="K42" s="1121"/>
      <c r="L42" s="1121"/>
      <c r="M42" s="1121"/>
      <c r="N42" s="1076"/>
      <c r="O42" s="1076"/>
      <c r="P42" s="1109"/>
      <c r="Q42" s="891"/>
      <c r="R42" s="891"/>
      <c r="S42" s="891"/>
      <c r="T42" s="891"/>
      <c r="U42" s="891"/>
      <c r="V42" s="891"/>
      <c r="W42" s="891"/>
      <c r="X42" s="891"/>
      <c r="Y42" s="891"/>
      <c r="Z42" s="1074"/>
      <c r="AA42" s="1074"/>
      <c r="AB42" s="1074"/>
      <c r="AC42" s="1074"/>
    </row>
    <row r="43" spans="1:29" s="58" customFormat="1" ht="12.75" x14ac:dyDescent="0.2">
      <c r="A43" s="1076"/>
      <c r="B43" s="1121"/>
      <c r="C43" s="1121"/>
      <c r="D43" s="1121"/>
      <c r="E43" s="1121"/>
      <c r="F43" s="1121"/>
      <c r="G43" s="1121"/>
      <c r="H43" s="1121"/>
      <c r="I43" s="1121"/>
      <c r="J43" s="1121"/>
      <c r="K43" s="1121"/>
      <c r="L43" s="1121"/>
      <c r="M43" s="1121"/>
      <c r="N43" s="1076"/>
      <c r="O43" s="1076"/>
      <c r="P43" s="1109"/>
      <c r="Q43" s="891"/>
      <c r="R43" s="891"/>
      <c r="S43" s="891"/>
      <c r="T43" s="891"/>
      <c r="U43" s="891"/>
      <c r="V43" s="891"/>
      <c r="W43" s="891"/>
      <c r="X43" s="891"/>
      <c r="Y43" s="891"/>
      <c r="Z43" s="1074"/>
      <c r="AA43" s="1074"/>
      <c r="AB43" s="1074"/>
      <c r="AC43" s="1074"/>
    </row>
    <row r="44" spans="1:29" s="58" customFormat="1" ht="12.75" x14ac:dyDescent="0.2">
      <c r="A44" s="1076"/>
      <c r="B44" s="1121"/>
      <c r="C44" s="1121"/>
      <c r="D44" s="1121"/>
      <c r="E44" s="1121"/>
      <c r="F44" s="1121"/>
      <c r="G44" s="1121"/>
      <c r="H44" s="1121"/>
      <c r="I44" s="1121"/>
      <c r="J44" s="1121"/>
      <c r="K44" s="1121"/>
      <c r="L44" s="1121"/>
      <c r="M44" s="1121"/>
      <c r="N44" s="1076"/>
      <c r="O44" s="1076"/>
      <c r="P44" s="1109"/>
      <c r="Q44" s="891"/>
      <c r="R44" s="891"/>
      <c r="S44" s="891"/>
      <c r="T44" s="891"/>
      <c r="U44" s="891"/>
      <c r="V44" s="891"/>
      <c r="W44" s="891"/>
      <c r="X44" s="891"/>
      <c r="Y44" s="891"/>
      <c r="Z44" s="1074"/>
      <c r="AA44" s="1074"/>
      <c r="AB44" s="1074"/>
      <c r="AC44" s="1074"/>
    </row>
    <row r="45" spans="1:29" s="58" customFormat="1" ht="12.75" x14ac:dyDescent="0.2">
      <c r="A45" s="1076"/>
      <c r="B45" s="1121"/>
      <c r="C45" s="1121"/>
      <c r="D45" s="1121"/>
      <c r="E45" s="1121"/>
      <c r="F45" s="1121"/>
      <c r="G45" s="1121"/>
      <c r="H45" s="1121"/>
      <c r="I45" s="1121"/>
      <c r="J45" s="1121"/>
      <c r="K45" s="1121"/>
      <c r="L45" s="1121"/>
      <c r="M45" s="1121"/>
      <c r="N45" s="1076"/>
      <c r="O45" s="1076"/>
      <c r="P45" s="1109"/>
      <c r="Q45" s="891"/>
      <c r="R45" s="891"/>
      <c r="S45" s="891"/>
      <c r="T45" s="891"/>
      <c r="U45" s="891"/>
      <c r="V45" s="891"/>
      <c r="W45" s="891"/>
      <c r="X45" s="891"/>
      <c r="Y45" s="891"/>
      <c r="Z45" s="1074"/>
      <c r="AA45" s="1074"/>
      <c r="AB45" s="1074"/>
      <c r="AC45" s="1074"/>
    </row>
    <row r="46" spans="1:29" s="58" customFormat="1" ht="12.75" x14ac:dyDescent="0.2">
      <c r="A46" s="1076"/>
      <c r="B46" s="1121"/>
      <c r="C46" s="1121"/>
      <c r="D46" s="1121"/>
      <c r="E46" s="1121"/>
      <c r="F46" s="1121"/>
      <c r="G46" s="1121"/>
      <c r="H46" s="1121"/>
      <c r="I46" s="1121"/>
      <c r="J46" s="1121"/>
      <c r="K46" s="1121"/>
      <c r="L46" s="1121"/>
      <c r="M46" s="1121"/>
      <c r="N46" s="1076"/>
      <c r="O46" s="1076"/>
      <c r="P46" s="1109"/>
      <c r="Q46" s="891"/>
      <c r="R46" s="891"/>
      <c r="S46" s="891"/>
      <c r="T46" s="891"/>
      <c r="U46" s="891"/>
      <c r="V46" s="891"/>
      <c r="W46" s="891"/>
      <c r="X46" s="891"/>
      <c r="Y46" s="891"/>
      <c r="Z46" s="1074"/>
      <c r="AA46" s="1074"/>
      <c r="AB46" s="1074"/>
      <c r="AC46" s="1074"/>
    </row>
    <row r="47" spans="1:29" s="58" customFormat="1" ht="12.75" x14ac:dyDescent="0.2">
      <c r="A47" s="1076"/>
      <c r="B47" s="1121"/>
      <c r="C47" s="1121"/>
      <c r="D47" s="1121"/>
      <c r="E47" s="1121"/>
      <c r="F47" s="1121"/>
      <c r="G47" s="1121"/>
      <c r="H47" s="1121"/>
      <c r="I47" s="1121"/>
      <c r="J47" s="1121"/>
      <c r="K47" s="1121"/>
      <c r="L47" s="1121"/>
      <c r="M47" s="1121"/>
      <c r="N47" s="1076"/>
      <c r="O47" s="1076"/>
      <c r="P47" s="1109"/>
      <c r="Q47" s="891"/>
      <c r="R47" s="891"/>
      <c r="S47" s="891"/>
      <c r="T47" s="891"/>
      <c r="U47" s="891"/>
      <c r="V47" s="891"/>
      <c r="W47" s="891"/>
      <c r="X47" s="891"/>
      <c r="Y47" s="891"/>
      <c r="Z47" s="1074"/>
      <c r="AA47" s="1074"/>
      <c r="AB47" s="1074"/>
      <c r="AC47" s="1074"/>
    </row>
    <row r="48" spans="1:29" s="58" customFormat="1" ht="12.75" x14ac:dyDescent="0.2">
      <c r="A48" s="1076"/>
      <c r="B48" s="1121"/>
      <c r="C48" s="1121"/>
      <c r="D48" s="1121"/>
      <c r="E48" s="1121"/>
      <c r="F48" s="1121"/>
      <c r="G48" s="1121"/>
      <c r="H48" s="1121"/>
      <c r="I48" s="1121"/>
      <c r="J48" s="1121"/>
      <c r="K48" s="1121"/>
      <c r="L48" s="1121"/>
      <c r="M48" s="1121"/>
      <c r="N48" s="1076"/>
      <c r="O48" s="1076"/>
      <c r="P48" s="1109"/>
      <c r="Q48" s="891"/>
      <c r="R48" s="891"/>
      <c r="S48" s="891"/>
      <c r="T48" s="891"/>
      <c r="U48" s="891"/>
      <c r="V48" s="891"/>
      <c r="W48" s="891"/>
      <c r="X48" s="891"/>
      <c r="Y48" s="891"/>
      <c r="Z48" s="1074"/>
      <c r="AA48" s="1074"/>
      <c r="AB48" s="1074"/>
      <c r="AC48" s="1074"/>
    </row>
    <row r="49" spans="1:29" s="58" customFormat="1" ht="12.75" x14ac:dyDescent="0.2">
      <c r="A49" s="1076"/>
      <c r="B49" s="1121"/>
      <c r="C49" s="1121"/>
      <c r="D49" s="1121"/>
      <c r="E49" s="1121"/>
      <c r="F49" s="1121"/>
      <c r="G49" s="1121"/>
      <c r="H49" s="1121"/>
      <c r="I49" s="1121"/>
      <c r="J49" s="1121"/>
      <c r="K49" s="1121"/>
      <c r="L49" s="1121"/>
      <c r="M49" s="1121"/>
      <c r="N49" s="1076"/>
      <c r="O49" s="1076"/>
      <c r="P49" s="1109"/>
      <c r="Q49" s="891"/>
      <c r="R49" s="891"/>
      <c r="S49" s="891"/>
      <c r="T49" s="891"/>
      <c r="U49" s="891"/>
      <c r="V49" s="891"/>
      <c r="W49" s="891"/>
      <c r="X49" s="891"/>
      <c r="Y49" s="891"/>
      <c r="Z49" s="1074"/>
      <c r="AA49" s="1074"/>
      <c r="AB49" s="1074"/>
      <c r="AC49" s="1074"/>
    </row>
    <row r="50" spans="1:29" s="58" customFormat="1" ht="12.75" x14ac:dyDescent="0.2">
      <c r="A50" s="1076"/>
      <c r="B50" s="1121"/>
      <c r="C50" s="1121"/>
      <c r="D50" s="1121"/>
      <c r="E50" s="1121"/>
      <c r="F50" s="1121"/>
      <c r="G50" s="1121"/>
      <c r="H50" s="1121"/>
      <c r="I50" s="1121"/>
      <c r="J50" s="1121"/>
      <c r="K50" s="1121"/>
      <c r="L50" s="1121"/>
      <c r="M50" s="1121"/>
      <c r="N50" s="1076"/>
      <c r="O50" s="1076"/>
      <c r="P50" s="1109"/>
      <c r="Q50" s="891"/>
      <c r="R50" s="891"/>
      <c r="S50" s="891"/>
      <c r="T50" s="891"/>
      <c r="U50" s="891"/>
      <c r="V50" s="891"/>
      <c r="W50" s="891"/>
      <c r="X50" s="891"/>
      <c r="Y50" s="891"/>
      <c r="Z50" s="1074"/>
      <c r="AA50" s="1074"/>
      <c r="AB50" s="1074"/>
      <c r="AC50" s="1074"/>
    </row>
    <row r="51" spans="1:29" s="58" customFormat="1" ht="12.75" x14ac:dyDescent="0.2">
      <c r="A51" s="1076"/>
      <c r="B51" s="1121"/>
      <c r="C51" s="1121"/>
      <c r="D51" s="1121"/>
      <c r="E51" s="1121"/>
      <c r="F51" s="1121"/>
      <c r="G51" s="1121"/>
      <c r="H51" s="1121"/>
      <c r="I51" s="1121"/>
      <c r="J51" s="1121"/>
      <c r="K51" s="1121"/>
      <c r="L51" s="1121"/>
      <c r="M51" s="1121"/>
      <c r="N51" s="1076"/>
      <c r="O51" s="1076"/>
      <c r="P51" s="1109"/>
      <c r="Q51" s="891"/>
      <c r="R51" s="891"/>
      <c r="S51" s="891"/>
      <c r="T51" s="891"/>
      <c r="U51" s="891"/>
      <c r="V51" s="891"/>
      <c r="W51" s="891"/>
      <c r="X51" s="891"/>
      <c r="Y51" s="891"/>
      <c r="Z51" s="1074"/>
      <c r="AA51" s="1074"/>
      <c r="AB51" s="1074"/>
      <c r="AC51" s="1074"/>
    </row>
    <row r="52" spans="1:29" s="58" customFormat="1" ht="18" x14ac:dyDescent="0.25">
      <c r="A52" s="1080" t="s">
        <v>1164</v>
      </c>
      <c r="B52" s="1121"/>
      <c r="C52" s="1121"/>
      <c r="D52" s="1121"/>
      <c r="E52" s="1121"/>
      <c r="F52" s="1121"/>
      <c r="G52" s="1121"/>
      <c r="H52" s="1121"/>
      <c r="I52" s="1121"/>
      <c r="J52" s="1121"/>
      <c r="K52" s="1121"/>
      <c r="L52" s="1121"/>
      <c r="M52" s="1121"/>
      <c r="N52" s="1076"/>
      <c r="O52" s="1076"/>
      <c r="P52" s="1109"/>
      <c r="Q52" s="891"/>
      <c r="R52" s="891"/>
      <c r="S52" s="891"/>
      <c r="T52" s="891"/>
      <c r="U52" s="891"/>
      <c r="V52" s="891"/>
      <c r="W52" s="891"/>
      <c r="X52" s="891"/>
      <c r="Y52" s="891"/>
      <c r="Z52" s="1074"/>
      <c r="AA52" s="1074"/>
      <c r="AB52" s="1074"/>
      <c r="AC52" s="1074"/>
    </row>
    <row r="53" spans="1:29" s="58" customFormat="1" ht="12.75" x14ac:dyDescent="0.2">
      <c r="A53" s="1076"/>
      <c r="B53" s="1121"/>
      <c r="C53" s="1121"/>
      <c r="D53" s="1121"/>
      <c r="E53" s="1121"/>
      <c r="F53" s="1121"/>
      <c r="G53" s="1121"/>
      <c r="H53" s="1121"/>
      <c r="I53" s="1121"/>
      <c r="J53" s="1121"/>
      <c r="K53" s="1121"/>
      <c r="L53" s="1121"/>
      <c r="M53" s="1121"/>
      <c r="N53" s="1076"/>
      <c r="O53" s="1076"/>
      <c r="P53" s="1109"/>
      <c r="Q53" s="891"/>
      <c r="R53" s="891"/>
      <c r="S53" s="891"/>
      <c r="T53" s="891"/>
      <c r="U53" s="891"/>
      <c r="V53" s="891"/>
      <c r="W53" s="891"/>
      <c r="X53" s="891"/>
      <c r="Y53" s="891"/>
      <c r="Z53" s="1074"/>
      <c r="AA53" s="1074"/>
      <c r="AB53" s="1074"/>
      <c r="AC53" s="1074"/>
    </row>
    <row r="54" spans="1:29" s="58" customFormat="1" ht="12.75" x14ac:dyDescent="0.2">
      <c r="A54" s="1076"/>
      <c r="B54" s="1121"/>
      <c r="C54" s="1121"/>
      <c r="D54" s="1121"/>
      <c r="E54" s="1121"/>
      <c r="F54" s="1121"/>
      <c r="G54" s="1121"/>
      <c r="H54" s="1121"/>
      <c r="I54" s="1121"/>
      <c r="J54" s="1121"/>
      <c r="K54" s="1121"/>
      <c r="L54" s="1121"/>
      <c r="M54" s="1121"/>
      <c r="N54" s="1076"/>
      <c r="O54" s="1076"/>
      <c r="P54" s="1109"/>
      <c r="Q54" s="891"/>
      <c r="R54" s="891"/>
      <c r="S54" s="891"/>
      <c r="T54" s="891"/>
      <c r="U54" s="891"/>
      <c r="V54" s="891"/>
      <c r="W54" s="891"/>
      <c r="X54" s="891"/>
      <c r="Y54" s="891"/>
      <c r="Z54" s="1074"/>
      <c r="AA54" s="1074"/>
      <c r="AB54" s="1074"/>
      <c r="AC54" s="1074"/>
    </row>
    <row r="55" spans="1:29" s="58" customFormat="1" ht="15.75" thickBot="1" x14ac:dyDescent="0.3">
      <c r="A55" s="2143" t="s">
        <v>1165</v>
      </c>
      <c r="B55" s="1150" t="s">
        <v>999</v>
      </c>
      <c r="C55" s="1151" t="s">
        <v>1127</v>
      </c>
      <c r="D55" s="1152" t="s">
        <v>1128</v>
      </c>
      <c r="E55" s="1151" t="s">
        <v>1129</v>
      </c>
      <c r="F55" s="1152" t="s">
        <v>1130</v>
      </c>
      <c r="G55" s="1151" t="s">
        <v>1131</v>
      </c>
      <c r="H55" s="1152" t="s">
        <v>1027</v>
      </c>
      <c r="I55" s="1151" t="s">
        <v>1132</v>
      </c>
      <c r="J55" s="1152" t="s">
        <v>1133</v>
      </c>
      <c r="K55" s="1151" t="s">
        <v>1134</v>
      </c>
      <c r="L55" s="1152" t="s">
        <v>1029</v>
      </c>
      <c r="M55" s="1151" t="s">
        <v>1135</v>
      </c>
      <c r="N55" s="1153" t="s">
        <v>964</v>
      </c>
      <c r="O55" s="1076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s="58" customFormat="1" ht="16.5" thickTop="1" x14ac:dyDescent="0.25">
      <c r="A56" s="2144"/>
      <c r="B56" s="1154">
        <v>4581.9209494569232</v>
      </c>
      <c r="C56" s="1154">
        <v>4216.0102377499989</v>
      </c>
      <c r="D56" s="1154">
        <v>4640.7433612499999</v>
      </c>
      <c r="E56" s="1154">
        <v>4540.1712453250002</v>
      </c>
      <c r="F56" s="1154">
        <v>4624.0884475038838</v>
      </c>
      <c r="G56" s="1154">
        <v>4414.5162112497119</v>
      </c>
      <c r="H56" s="1154">
        <v>4469.9287731691966</v>
      </c>
      <c r="I56" s="1154">
        <v>4481.7743350144692</v>
      </c>
      <c r="J56" s="1154">
        <v>4435.1113124826807</v>
      </c>
      <c r="K56" s="1154">
        <v>4665.4810403843867</v>
      </c>
      <c r="L56" s="1154">
        <v>4608.7816627827351</v>
      </c>
      <c r="M56" s="1154">
        <v>4804.2497672958243</v>
      </c>
      <c r="N56" s="1155">
        <v>54482.777343664813</v>
      </c>
      <c r="O56" s="11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 s="58" customFormat="1" x14ac:dyDescent="0.25">
      <c r="A57" s="1076"/>
      <c r="B57" s="1121"/>
      <c r="C57" s="1121"/>
      <c r="D57" s="1121"/>
      <c r="E57" s="1121"/>
      <c r="F57" s="1121"/>
      <c r="G57" s="1121"/>
      <c r="H57" s="1121"/>
      <c r="I57" s="1121"/>
      <c r="J57" s="1121"/>
      <c r="K57" s="1121"/>
      <c r="L57" s="1121"/>
      <c r="M57" s="1121"/>
      <c r="N57" s="1076"/>
      <c r="O57" s="1076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 s="58" customFormat="1" ht="18.75" x14ac:dyDescent="0.25">
      <c r="A58" s="1157" t="s">
        <v>1166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1100"/>
      <c r="O58" s="11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s="58" customForma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s="58" customFormat="1" x14ac:dyDescent="0.25"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s="58" customFormat="1" ht="15.75" x14ac:dyDescent="0.25">
      <c r="A61" s="1803" t="s">
        <v>1148</v>
      </c>
      <c r="B61" s="1803" t="s">
        <v>999</v>
      </c>
      <c r="C61" s="1803" t="s">
        <v>1127</v>
      </c>
      <c r="D61" s="1803" t="s">
        <v>1128</v>
      </c>
      <c r="E61" s="1803" t="s">
        <v>1129</v>
      </c>
      <c r="F61" s="1803" t="s">
        <v>1130</v>
      </c>
      <c r="G61" s="1803" t="s">
        <v>1131</v>
      </c>
      <c r="H61" s="1803" t="s">
        <v>1027</v>
      </c>
      <c r="I61" s="1803" t="s">
        <v>1132</v>
      </c>
      <c r="J61" s="1803" t="s">
        <v>1167</v>
      </c>
      <c r="K61" s="1803" t="s">
        <v>1134</v>
      </c>
      <c r="L61" s="1803" t="s">
        <v>1029</v>
      </c>
      <c r="M61" s="1803" t="s">
        <v>1135</v>
      </c>
      <c r="N61" s="1803" t="s">
        <v>964</v>
      </c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s="58" customFormat="1" x14ac:dyDescent="0.25">
      <c r="A62" s="1804" t="s">
        <v>301</v>
      </c>
      <c r="B62" s="1805">
        <v>20.975696000000003</v>
      </c>
      <c r="C62" s="1805">
        <v>20.024231</v>
      </c>
      <c r="D62" s="1805">
        <v>21.589336000000003</v>
      </c>
      <c r="E62" s="1805">
        <v>20.964413</v>
      </c>
      <c r="F62" s="1805">
        <v>22.281547</v>
      </c>
      <c r="G62" s="1805">
        <v>21.512813000000001</v>
      </c>
      <c r="H62" s="1805">
        <v>22.262288000000002</v>
      </c>
      <c r="I62" s="1805">
        <v>23.080754000000002</v>
      </c>
      <c r="J62" s="1805">
        <v>22.480090000000004</v>
      </c>
      <c r="K62" s="1805">
        <v>23.020575999999998</v>
      </c>
      <c r="L62" s="1805">
        <v>21.507230999999997</v>
      </c>
      <c r="M62" s="1805">
        <v>21.566701999999996</v>
      </c>
      <c r="N62" s="1806">
        <v>261.26567700000004</v>
      </c>
      <c r="O62" s="983"/>
      <c r="P62" s="94"/>
      <c r="Q62" s="799"/>
      <c r="R62" s="799"/>
      <c r="S62" s="799"/>
      <c r="T62" s="799"/>
      <c r="U62" s="799"/>
      <c r="V62" s="799"/>
      <c r="W62" s="799"/>
      <c r="X62" s="799"/>
      <c r="Y62" s="799"/>
      <c r="Z62" s="799"/>
      <c r="AA62" s="799"/>
      <c r="AB62" s="799"/>
      <c r="AC62" s="799"/>
    </row>
    <row r="63" spans="1:29" s="58" customFormat="1" x14ac:dyDescent="0.25">
      <c r="A63" s="1804" t="s">
        <v>289</v>
      </c>
      <c r="B63" s="1805">
        <v>27.52018</v>
      </c>
      <c r="C63" s="1805">
        <v>25.505490000000002</v>
      </c>
      <c r="D63" s="1805">
        <v>28.798669999999998</v>
      </c>
      <c r="E63" s="1805">
        <v>28.934859999999997</v>
      </c>
      <c r="F63" s="1805">
        <v>30.495339999999999</v>
      </c>
      <c r="G63" s="1805">
        <v>8.855830000000001</v>
      </c>
      <c r="H63" s="1805">
        <v>3.30131</v>
      </c>
      <c r="I63" s="1805">
        <v>3.1322299999999998</v>
      </c>
      <c r="J63" s="1805">
        <v>28.980760000000004</v>
      </c>
      <c r="K63" s="1805">
        <v>32.837499999999999</v>
      </c>
      <c r="L63" s="1805">
        <v>31.712539999999997</v>
      </c>
      <c r="M63" s="1805">
        <v>10.50564</v>
      </c>
      <c r="N63" s="1806">
        <v>260.58035000000001</v>
      </c>
      <c r="O63" s="983"/>
      <c r="P63" s="94"/>
      <c r="Q63" s="799"/>
      <c r="R63" s="799"/>
      <c r="S63" s="799"/>
      <c r="T63" s="799"/>
      <c r="U63" s="799"/>
      <c r="V63" s="799"/>
      <c r="W63" s="799"/>
      <c r="X63" s="799"/>
      <c r="Y63" s="799"/>
      <c r="Z63" s="799"/>
      <c r="AA63" s="799"/>
      <c r="AB63" s="799"/>
      <c r="AC63" s="799"/>
    </row>
    <row r="64" spans="1:29" s="58" customFormat="1" x14ac:dyDescent="0.25">
      <c r="A64" s="1804" t="s">
        <v>323</v>
      </c>
      <c r="B64" s="1805">
        <v>20.725898000000001</v>
      </c>
      <c r="C64" s="1805">
        <v>19.004019999999997</v>
      </c>
      <c r="D64" s="1805">
        <v>20.990326999999997</v>
      </c>
      <c r="E64" s="1805">
        <v>20.692875999999998</v>
      </c>
      <c r="F64" s="1805">
        <v>21.131944000000001</v>
      </c>
      <c r="G64" s="1805">
        <v>20.061401</v>
      </c>
      <c r="H64" s="1805">
        <v>18.724494</v>
      </c>
      <c r="I64" s="1805">
        <v>16.010225000000002</v>
      </c>
      <c r="J64" s="1805">
        <v>14.213545</v>
      </c>
      <c r="K64" s="1805">
        <v>15.924277999999999</v>
      </c>
      <c r="L64" s="1805">
        <v>21.227368999999999</v>
      </c>
      <c r="M64" s="1805">
        <v>16.661131000000001</v>
      </c>
      <c r="N64" s="1806">
        <v>225.36750800000002</v>
      </c>
      <c r="O64" s="983"/>
      <c r="P64" s="94"/>
      <c r="Q64" s="799"/>
      <c r="R64" s="799"/>
      <c r="S64" s="799"/>
      <c r="T64" s="799"/>
      <c r="U64" s="799"/>
      <c r="V64" s="799"/>
      <c r="W64" s="799"/>
      <c r="X64" s="799"/>
      <c r="Y64" s="799"/>
      <c r="Z64" s="799"/>
      <c r="AA64" s="799"/>
      <c r="AB64" s="799"/>
      <c r="AC64" s="799"/>
    </row>
    <row r="65" spans="1:29" s="58" customFormat="1" x14ac:dyDescent="0.25">
      <c r="A65" s="1804" t="s">
        <v>291</v>
      </c>
      <c r="B65" s="1805">
        <v>15.99156</v>
      </c>
      <c r="C65" s="1805">
        <v>10.49869</v>
      </c>
      <c r="D65" s="1805">
        <v>14.14372</v>
      </c>
      <c r="E65" s="1805">
        <v>19.299700000000001</v>
      </c>
      <c r="F65" s="1805">
        <v>16.010999999999999</v>
      </c>
      <c r="G65" s="1805">
        <v>11.793940000000001</v>
      </c>
      <c r="H65" s="1805">
        <v>12.49075</v>
      </c>
      <c r="I65" s="1805">
        <v>7.548</v>
      </c>
      <c r="J65" s="1805">
        <v>11.108090000000001</v>
      </c>
      <c r="K65" s="1805">
        <v>12.770250000000001</v>
      </c>
      <c r="L65" s="1805">
        <v>19.535730000000001</v>
      </c>
      <c r="M65" s="1805">
        <v>23.107310000000002</v>
      </c>
      <c r="N65" s="1806">
        <v>174.29874000000004</v>
      </c>
      <c r="O65" s="983"/>
      <c r="P65" s="94"/>
      <c r="Q65" s="799"/>
      <c r="R65" s="799"/>
      <c r="S65" s="799"/>
      <c r="T65" s="799"/>
      <c r="U65" s="799"/>
      <c r="V65" s="799"/>
      <c r="W65" s="799"/>
      <c r="X65" s="799"/>
      <c r="Y65" s="799"/>
      <c r="Z65" s="799"/>
      <c r="AA65" s="799"/>
      <c r="AB65" s="799"/>
      <c r="AC65" s="799"/>
    </row>
    <row r="66" spans="1:29" s="58" customFormat="1" x14ac:dyDescent="0.25">
      <c r="A66" s="1804" t="s">
        <v>303</v>
      </c>
      <c r="B66" s="1805">
        <v>15.194782</v>
      </c>
      <c r="C66" s="1805">
        <v>10.551202</v>
      </c>
      <c r="D66" s="1805">
        <v>15.046253</v>
      </c>
      <c r="E66" s="1805">
        <v>15.184529000000001</v>
      </c>
      <c r="F66" s="1805">
        <v>15.869023000000002</v>
      </c>
      <c r="G66" s="1805">
        <v>15.247707999999999</v>
      </c>
      <c r="H66" s="1805">
        <v>13.792708999999999</v>
      </c>
      <c r="I66" s="1805">
        <v>11.569774000000001</v>
      </c>
      <c r="J66" s="1805">
        <v>14.806861</v>
      </c>
      <c r="K66" s="1805">
        <v>14.876802000000001</v>
      </c>
      <c r="L66" s="1805">
        <v>15.072204000000001</v>
      </c>
      <c r="M66" s="1805">
        <v>15.209302000000001</v>
      </c>
      <c r="N66" s="1806">
        <v>172.42114900000001</v>
      </c>
      <c r="O66" s="983"/>
      <c r="P66" s="94"/>
      <c r="Q66" s="799"/>
      <c r="R66" s="799"/>
      <c r="S66" s="799"/>
      <c r="T66" s="799"/>
      <c r="U66" s="799"/>
      <c r="V66" s="799"/>
      <c r="W66" s="799"/>
      <c r="X66" s="799"/>
      <c r="Y66" s="799"/>
      <c r="Z66" s="799"/>
      <c r="AA66" s="799"/>
      <c r="AB66" s="799"/>
      <c r="AC66" s="799"/>
    </row>
    <row r="67" spans="1:29" s="58" customFormat="1" x14ac:dyDescent="0.25">
      <c r="A67" s="1804" t="s">
        <v>230</v>
      </c>
      <c r="B67" s="1805">
        <v>14.019007999999999</v>
      </c>
      <c r="C67" s="1805">
        <v>13.033189999999999</v>
      </c>
      <c r="D67" s="1805">
        <v>15.438923000000001</v>
      </c>
      <c r="E67" s="1805">
        <v>14.393359</v>
      </c>
      <c r="F67" s="1805">
        <v>14.404342</v>
      </c>
      <c r="G67" s="1805">
        <v>11.461542</v>
      </c>
      <c r="H67" s="1805">
        <v>11.093602000000001</v>
      </c>
      <c r="I67" s="1805">
        <v>11.828032999999998</v>
      </c>
      <c r="J67" s="1805">
        <v>12.489197000000001</v>
      </c>
      <c r="K67" s="1805">
        <v>14.402626999999999</v>
      </c>
      <c r="L67" s="1805">
        <v>13.722988999999998</v>
      </c>
      <c r="M67" s="1805">
        <v>14.265086</v>
      </c>
      <c r="N67" s="1806">
        <v>160.55189799999999</v>
      </c>
      <c r="O67" s="983"/>
      <c r="P67" s="94"/>
      <c r="Q67" s="799"/>
      <c r="R67" s="799"/>
      <c r="S67" s="799"/>
      <c r="T67" s="799"/>
      <c r="U67" s="799"/>
      <c r="V67" s="799"/>
      <c r="W67" s="799"/>
      <c r="X67" s="799"/>
      <c r="Y67" s="799"/>
      <c r="Z67" s="799"/>
      <c r="AA67" s="799"/>
      <c r="AB67" s="799"/>
      <c r="AC67" s="799"/>
    </row>
    <row r="68" spans="1:29" s="58" customFormat="1" x14ac:dyDescent="0.25">
      <c r="P68" s="94"/>
      <c r="Q68" s="799"/>
      <c r="R68" s="799"/>
      <c r="S68" s="799"/>
      <c r="T68" s="799"/>
      <c r="U68" s="799"/>
      <c r="V68" s="799"/>
      <c r="W68" s="799"/>
      <c r="X68" s="799"/>
      <c r="Y68" s="799"/>
      <c r="Z68" s="799"/>
      <c r="AA68" s="799"/>
      <c r="AB68" s="799"/>
      <c r="AC68" s="799"/>
    </row>
  </sheetData>
  <mergeCells count="1">
    <mergeCell ref="A55:A56"/>
  </mergeCells>
  <pageMargins left="0.78740157480314965" right="0.59055118110236227" top="0.78740157480314965" bottom="0.59055118110236227" header="0" footer="0"/>
  <pageSetup paperSize="9" scale="45" orientation="landscape" copies="2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7"/>
  <sheetViews>
    <sheetView view="pageBreakPreview" zoomScale="70" zoomScaleNormal="70" zoomScaleSheetLayoutView="70" zoomScalePageLayoutView="85" workbookViewId="0">
      <selection activeCell="S5" sqref="S5"/>
    </sheetView>
  </sheetViews>
  <sheetFormatPr baseColWidth="10" defaultRowHeight="15" x14ac:dyDescent="0.25"/>
  <cols>
    <col min="1" max="1" width="2.7109375" customWidth="1"/>
    <col min="2" max="2" width="6.85546875" customWidth="1"/>
    <col min="3" max="3" width="61.140625" customWidth="1"/>
    <col min="4" max="4" width="12.5703125" customWidth="1"/>
    <col min="5" max="5" width="15.42578125" bestFit="1" customWidth="1"/>
    <col min="6" max="9" width="15.85546875" bestFit="1" customWidth="1"/>
    <col min="10" max="10" width="15.42578125" bestFit="1" customWidth="1"/>
    <col min="11" max="11" width="15.85546875" bestFit="1" customWidth="1"/>
    <col min="12" max="12" width="15.42578125" bestFit="1" customWidth="1"/>
    <col min="13" max="13" width="15.85546875" bestFit="1" customWidth="1"/>
    <col min="14" max="14" width="15.42578125" bestFit="1" customWidth="1"/>
    <col min="15" max="15" width="15.85546875" bestFit="1" customWidth="1"/>
    <col min="16" max="16" width="15.42578125" bestFit="1" customWidth="1"/>
    <col min="17" max="17" width="20.140625" customWidth="1"/>
  </cols>
  <sheetData>
    <row r="1" spans="1:17" s="1162" customFormat="1" ht="23.25" x14ac:dyDescent="0.35">
      <c r="A1" s="1159" t="s">
        <v>1168</v>
      </c>
      <c r="B1" s="1160"/>
      <c r="C1" s="60"/>
      <c r="D1" s="76"/>
      <c r="E1" s="76"/>
      <c r="F1" s="76"/>
      <c r="G1" s="76"/>
      <c r="H1" s="76"/>
      <c r="I1" s="76"/>
      <c r="J1" s="76"/>
      <c r="K1" s="76"/>
      <c r="L1" s="1161"/>
      <c r="M1" s="1161"/>
      <c r="N1" s="1161"/>
      <c r="O1" s="1161"/>
      <c r="P1" s="1161"/>
    </row>
    <row r="2" spans="1:17" s="1162" customFormat="1" ht="12.75" x14ac:dyDescent="0.2">
      <c r="B2" s="1160"/>
      <c r="D2" s="1161"/>
      <c r="E2" s="1163"/>
      <c r="F2" s="1163"/>
      <c r="G2" s="1164"/>
      <c r="H2" s="1163"/>
      <c r="I2" s="1163"/>
      <c r="J2" s="1163"/>
      <c r="K2" s="1163"/>
      <c r="L2" s="1163"/>
      <c r="M2" s="1163"/>
      <c r="N2" s="1163"/>
      <c r="O2" s="1163"/>
      <c r="P2" s="1163"/>
    </row>
    <row r="3" spans="1:17" s="1162" customFormat="1" ht="18" x14ac:dyDescent="0.25">
      <c r="B3" s="1165" t="s">
        <v>1169</v>
      </c>
      <c r="C3" s="60"/>
      <c r="G3" s="1164"/>
      <c r="H3" s="1161"/>
      <c r="I3" s="1161"/>
    </row>
    <row r="4" spans="1:17" s="1162" customFormat="1" ht="13.5" thickBot="1" x14ac:dyDescent="0.25">
      <c r="B4" s="1160"/>
    </row>
    <row r="5" spans="1:17" s="1162" customFormat="1" ht="35.25" customHeight="1" thickBot="1" x14ac:dyDescent="0.25">
      <c r="B5" s="1166" t="s">
        <v>8</v>
      </c>
      <c r="C5" s="1167" t="s">
        <v>1171</v>
      </c>
      <c r="D5" s="1167" t="s">
        <v>1045</v>
      </c>
      <c r="E5" s="1167" t="s">
        <v>999</v>
      </c>
      <c r="F5" s="1168" t="s">
        <v>1127</v>
      </c>
      <c r="G5" s="1167" t="s">
        <v>1128</v>
      </c>
      <c r="H5" s="1168" t="s">
        <v>1129</v>
      </c>
      <c r="I5" s="1167" t="s">
        <v>1130</v>
      </c>
      <c r="J5" s="1168" t="s">
        <v>1131</v>
      </c>
      <c r="K5" s="1167" t="s">
        <v>1027</v>
      </c>
      <c r="L5" s="1168" t="s">
        <v>1132</v>
      </c>
      <c r="M5" s="1167" t="s">
        <v>1133</v>
      </c>
      <c r="N5" s="1168" t="s">
        <v>1134</v>
      </c>
      <c r="O5" s="1167" t="s">
        <v>1029</v>
      </c>
      <c r="P5" s="1168" t="s">
        <v>1135</v>
      </c>
      <c r="Q5" s="1169" t="s">
        <v>1095</v>
      </c>
    </row>
    <row r="6" spans="1:17" s="1162" customFormat="1" ht="18" customHeight="1" x14ac:dyDescent="0.2">
      <c r="B6" s="2150">
        <v>1</v>
      </c>
      <c r="C6" s="1170" t="s">
        <v>12</v>
      </c>
      <c r="D6" s="1171" t="s">
        <v>346</v>
      </c>
      <c r="E6" s="1172" t="s">
        <v>902</v>
      </c>
      <c r="F6" s="1172" t="s">
        <v>902</v>
      </c>
      <c r="G6" s="1172" t="s">
        <v>902</v>
      </c>
      <c r="H6" s="1172" t="s">
        <v>902</v>
      </c>
      <c r="I6" s="1172" t="s">
        <v>902</v>
      </c>
      <c r="J6" s="1172" t="s">
        <v>902</v>
      </c>
      <c r="K6" s="1172" t="s">
        <v>902</v>
      </c>
      <c r="L6" s="1172" t="s">
        <v>902</v>
      </c>
      <c r="M6" s="1172" t="s">
        <v>902</v>
      </c>
      <c r="N6" s="1172" t="s">
        <v>902</v>
      </c>
      <c r="O6" s="1172" t="s">
        <v>902</v>
      </c>
      <c r="P6" s="1173" t="s">
        <v>902</v>
      </c>
      <c r="Q6" s="1174">
        <v>0</v>
      </c>
    </row>
    <row r="7" spans="1:17" s="1162" customFormat="1" ht="18" customHeight="1" x14ac:dyDescent="0.25">
      <c r="B7" s="2146"/>
      <c r="C7" s="1175"/>
      <c r="D7" s="1176" t="s">
        <v>347</v>
      </c>
      <c r="E7" s="1177">
        <v>6.8479129999999993</v>
      </c>
      <c r="F7" s="1177">
        <v>6.6318299999999999</v>
      </c>
      <c r="G7" s="1177">
        <v>7.0476080000000003</v>
      </c>
      <c r="H7" s="1177">
        <v>7.4688759999999998</v>
      </c>
      <c r="I7" s="1177">
        <v>7.3377400000000002</v>
      </c>
      <c r="J7" s="1177">
        <v>7.0497050000000003</v>
      </c>
      <c r="K7" s="1177">
        <v>8.1191130000000005</v>
      </c>
      <c r="L7" s="1177">
        <v>7.4378329999999995</v>
      </c>
      <c r="M7" s="1177">
        <v>8.4465520000000005</v>
      </c>
      <c r="N7" s="1177">
        <v>8.2844030000000011</v>
      </c>
      <c r="O7" s="1177">
        <v>8.2458089999999995</v>
      </c>
      <c r="P7" s="1178">
        <v>6.660018</v>
      </c>
      <c r="Q7" s="1179">
        <v>89.577399999999983</v>
      </c>
    </row>
    <row r="8" spans="1:17" s="1162" customFormat="1" ht="18" customHeight="1" x14ac:dyDescent="0.2">
      <c r="B8" s="2146"/>
      <c r="C8" s="1175"/>
      <c r="D8" s="1180" t="s">
        <v>348</v>
      </c>
      <c r="E8" s="1177" t="s">
        <v>902</v>
      </c>
      <c r="F8" s="1177" t="s">
        <v>902</v>
      </c>
      <c r="G8" s="1177" t="s">
        <v>902</v>
      </c>
      <c r="H8" s="1177" t="s">
        <v>902</v>
      </c>
      <c r="I8" s="1177" t="s">
        <v>902</v>
      </c>
      <c r="J8" s="1177" t="s">
        <v>902</v>
      </c>
      <c r="K8" s="1177" t="s">
        <v>902</v>
      </c>
      <c r="L8" s="1177" t="s">
        <v>902</v>
      </c>
      <c r="M8" s="1177" t="s">
        <v>902</v>
      </c>
      <c r="N8" s="1177" t="s">
        <v>902</v>
      </c>
      <c r="O8" s="1177" t="s">
        <v>902</v>
      </c>
      <c r="P8" s="1178" t="s">
        <v>902</v>
      </c>
      <c r="Q8" s="1181">
        <v>0</v>
      </c>
    </row>
    <row r="9" spans="1:17" s="1162" customFormat="1" ht="18" customHeight="1" x14ac:dyDescent="0.25">
      <c r="B9" s="2146"/>
      <c r="C9" s="1175"/>
      <c r="D9" s="1182" t="s">
        <v>349</v>
      </c>
      <c r="E9" s="1183" t="s">
        <v>902</v>
      </c>
      <c r="F9" s="1183" t="s">
        <v>902</v>
      </c>
      <c r="G9" s="1183" t="s">
        <v>902</v>
      </c>
      <c r="H9" s="1183" t="s">
        <v>902</v>
      </c>
      <c r="I9" s="1183" t="s">
        <v>902</v>
      </c>
      <c r="J9" s="1183" t="s">
        <v>902</v>
      </c>
      <c r="K9" s="1183" t="s">
        <v>902</v>
      </c>
      <c r="L9" s="1183" t="s">
        <v>902</v>
      </c>
      <c r="M9" s="1183" t="s">
        <v>902</v>
      </c>
      <c r="N9" s="1183" t="s">
        <v>902</v>
      </c>
      <c r="O9" s="1183" t="s">
        <v>902</v>
      </c>
      <c r="P9" s="1184" t="s">
        <v>902</v>
      </c>
      <c r="Q9" s="1185">
        <v>0</v>
      </c>
    </row>
    <row r="10" spans="1:17" s="1162" customFormat="1" ht="18" customHeight="1" x14ac:dyDescent="0.25">
      <c r="B10" s="2145">
        <v>2</v>
      </c>
      <c r="C10" s="1186" t="s">
        <v>14</v>
      </c>
      <c r="D10" s="1171" t="s">
        <v>346</v>
      </c>
      <c r="E10" s="1187" t="s">
        <v>902</v>
      </c>
      <c r="F10" s="1187" t="s">
        <v>902</v>
      </c>
      <c r="G10" s="1187" t="s">
        <v>902</v>
      </c>
      <c r="H10" s="1187" t="s">
        <v>902</v>
      </c>
      <c r="I10" s="1187" t="s">
        <v>902</v>
      </c>
      <c r="J10" s="1187" t="s">
        <v>902</v>
      </c>
      <c r="K10" s="1187" t="s">
        <v>902</v>
      </c>
      <c r="L10" s="1187" t="s">
        <v>902</v>
      </c>
      <c r="M10" s="1187" t="s">
        <v>902</v>
      </c>
      <c r="N10" s="1187" t="s">
        <v>902</v>
      </c>
      <c r="O10" s="1187" t="s">
        <v>902</v>
      </c>
      <c r="P10" s="1188" t="s">
        <v>902</v>
      </c>
      <c r="Q10" s="1189">
        <v>0</v>
      </c>
    </row>
    <row r="11" spans="1:17" s="1162" customFormat="1" ht="18" customHeight="1" x14ac:dyDescent="0.25">
      <c r="B11" s="2146"/>
      <c r="C11" s="1175"/>
      <c r="D11" s="1176" t="s">
        <v>347</v>
      </c>
      <c r="E11" s="1177">
        <v>0</v>
      </c>
      <c r="F11" s="1177">
        <v>0</v>
      </c>
      <c r="G11" s="1177">
        <v>0</v>
      </c>
      <c r="H11" s="1177">
        <v>0</v>
      </c>
      <c r="I11" s="1177">
        <v>0</v>
      </c>
      <c r="J11" s="1177">
        <v>0</v>
      </c>
      <c r="K11" s="1177">
        <v>0</v>
      </c>
      <c r="L11" s="1177">
        <v>0</v>
      </c>
      <c r="M11" s="1177">
        <v>0</v>
      </c>
      <c r="N11" s="1177">
        <v>0</v>
      </c>
      <c r="O11" s="1177">
        <v>0</v>
      </c>
      <c r="P11" s="1178">
        <v>4.2346599999999999</v>
      </c>
      <c r="Q11" s="1179">
        <v>4.2346599999999999</v>
      </c>
    </row>
    <row r="12" spans="1:17" s="1162" customFormat="1" ht="18" customHeight="1" x14ac:dyDescent="0.2">
      <c r="B12" s="2146"/>
      <c r="C12" s="1175"/>
      <c r="D12" s="1180" t="s">
        <v>348</v>
      </c>
      <c r="E12" s="1177" t="s">
        <v>902</v>
      </c>
      <c r="F12" s="1177" t="s">
        <v>902</v>
      </c>
      <c r="G12" s="1177" t="s">
        <v>902</v>
      </c>
      <c r="H12" s="1177" t="s">
        <v>902</v>
      </c>
      <c r="I12" s="1177" t="s">
        <v>902</v>
      </c>
      <c r="J12" s="1177" t="s">
        <v>902</v>
      </c>
      <c r="K12" s="1177" t="s">
        <v>902</v>
      </c>
      <c r="L12" s="1177" t="s">
        <v>902</v>
      </c>
      <c r="M12" s="1177" t="s">
        <v>902</v>
      </c>
      <c r="N12" s="1177" t="s">
        <v>902</v>
      </c>
      <c r="O12" s="1177" t="s">
        <v>902</v>
      </c>
      <c r="P12" s="1178" t="s">
        <v>902</v>
      </c>
      <c r="Q12" s="1181">
        <v>0</v>
      </c>
    </row>
    <row r="13" spans="1:17" s="1162" customFormat="1" ht="18" customHeight="1" x14ac:dyDescent="0.25">
      <c r="B13" s="2146"/>
      <c r="C13" s="1175"/>
      <c r="D13" s="1182" t="s">
        <v>349</v>
      </c>
      <c r="E13" s="1183" t="s">
        <v>902</v>
      </c>
      <c r="F13" s="1183" t="s">
        <v>902</v>
      </c>
      <c r="G13" s="1183" t="s">
        <v>902</v>
      </c>
      <c r="H13" s="1183" t="s">
        <v>902</v>
      </c>
      <c r="I13" s="1183" t="s">
        <v>902</v>
      </c>
      <c r="J13" s="1183" t="s">
        <v>902</v>
      </c>
      <c r="K13" s="1183" t="s">
        <v>902</v>
      </c>
      <c r="L13" s="1183" t="s">
        <v>902</v>
      </c>
      <c r="M13" s="1183" t="s">
        <v>902</v>
      </c>
      <c r="N13" s="1183" t="s">
        <v>902</v>
      </c>
      <c r="O13" s="1183" t="s">
        <v>902</v>
      </c>
      <c r="P13" s="1184" t="s">
        <v>902</v>
      </c>
      <c r="Q13" s="1185">
        <v>0</v>
      </c>
    </row>
    <row r="14" spans="1:17" s="1162" customFormat="1" ht="18" customHeight="1" x14ac:dyDescent="0.25">
      <c r="B14" s="2145">
        <v>3</v>
      </c>
      <c r="C14" s="1186" t="s">
        <v>16</v>
      </c>
      <c r="D14" s="1171" t="s">
        <v>346</v>
      </c>
      <c r="E14" s="1187" t="s">
        <v>902</v>
      </c>
      <c r="F14" s="1187" t="s">
        <v>902</v>
      </c>
      <c r="G14" s="1187" t="s">
        <v>902</v>
      </c>
      <c r="H14" s="1187" t="s">
        <v>902</v>
      </c>
      <c r="I14" s="1187" t="s">
        <v>902</v>
      </c>
      <c r="J14" s="1187" t="s">
        <v>902</v>
      </c>
      <c r="K14" s="1187" t="s">
        <v>902</v>
      </c>
      <c r="L14" s="1187" t="s">
        <v>902</v>
      </c>
      <c r="M14" s="1187" t="s">
        <v>902</v>
      </c>
      <c r="N14" s="1187">
        <v>0.38860980499999997</v>
      </c>
      <c r="O14" s="1187">
        <v>5.3923819999999996</v>
      </c>
      <c r="P14" s="1188">
        <v>8.0848119999999994</v>
      </c>
      <c r="Q14" s="1189">
        <v>13.865803804999999</v>
      </c>
    </row>
    <row r="15" spans="1:17" s="1162" customFormat="1" ht="18" customHeight="1" x14ac:dyDescent="0.25">
      <c r="B15" s="2146"/>
      <c r="C15" s="1175"/>
      <c r="D15" s="1176" t="s">
        <v>347</v>
      </c>
      <c r="E15" s="1177" t="s">
        <v>902</v>
      </c>
      <c r="F15" s="1177" t="s">
        <v>902</v>
      </c>
      <c r="G15" s="1177" t="s">
        <v>902</v>
      </c>
      <c r="H15" s="1177" t="s">
        <v>902</v>
      </c>
      <c r="I15" s="1177" t="s">
        <v>902</v>
      </c>
      <c r="J15" s="1177" t="s">
        <v>902</v>
      </c>
      <c r="K15" s="1177" t="s">
        <v>902</v>
      </c>
      <c r="L15" s="1177" t="s">
        <v>902</v>
      </c>
      <c r="M15" s="1177" t="s">
        <v>902</v>
      </c>
      <c r="N15" s="1177" t="s">
        <v>902</v>
      </c>
      <c r="O15" s="1177" t="s">
        <v>902</v>
      </c>
      <c r="P15" s="1178" t="s">
        <v>902</v>
      </c>
      <c r="Q15" s="1179">
        <v>0</v>
      </c>
    </row>
    <row r="16" spans="1:17" s="1162" customFormat="1" ht="18" customHeight="1" x14ac:dyDescent="0.2">
      <c r="B16" s="2146"/>
      <c r="C16" s="1175"/>
      <c r="D16" s="1180" t="s">
        <v>348</v>
      </c>
      <c r="E16" s="1177" t="s">
        <v>902</v>
      </c>
      <c r="F16" s="1177" t="s">
        <v>902</v>
      </c>
      <c r="G16" s="1177" t="s">
        <v>902</v>
      </c>
      <c r="H16" s="1177" t="s">
        <v>902</v>
      </c>
      <c r="I16" s="1177" t="s">
        <v>902</v>
      </c>
      <c r="J16" s="1177" t="s">
        <v>902</v>
      </c>
      <c r="K16" s="1177" t="s">
        <v>902</v>
      </c>
      <c r="L16" s="1177" t="s">
        <v>902</v>
      </c>
      <c r="M16" s="1177" t="s">
        <v>902</v>
      </c>
      <c r="N16" s="1177" t="s">
        <v>902</v>
      </c>
      <c r="O16" s="1177" t="s">
        <v>902</v>
      </c>
      <c r="P16" s="1178" t="s">
        <v>902</v>
      </c>
      <c r="Q16" s="1181">
        <v>0</v>
      </c>
    </row>
    <row r="17" spans="2:17" s="1162" customFormat="1" ht="18" customHeight="1" x14ac:dyDescent="0.25">
      <c r="B17" s="2146"/>
      <c r="C17" s="1175"/>
      <c r="D17" s="1182" t="s">
        <v>349</v>
      </c>
      <c r="E17" s="1183" t="s">
        <v>902</v>
      </c>
      <c r="F17" s="1183" t="s">
        <v>902</v>
      </c>
      <c r="G17" s="1183" t="s">
        <v>902</v>
      </c>
      <c r="H17" s="1183" t="s">
        <v>902</v>
      </c>
      <c r="I17" s="1183" t="s">
        <v>902</v>
      </c>
      <c r="J17" s="1183" t="s">
        <v>902</v>
      </c>
      <c r="K17" s="1183" t="s">
        <v>902</v>
      </c>
      <c r="L17" s="1183" t="s">
        <v>902</v>
      </c>
      <c r="M17" s="1183" t="s">
        <v>902</v>
      </c>
      <c r="N17" s="1183" t="s">
        <v>902</v>
      </c>
      <c r="O17" s="1183" t="s">
        <v>902</v>
      </c>
      <c r="P17" s="1184" t="s">
        <v>902</v>
      </c>
      <c r="Q17" s="1185">
        <v>0</v>
      </c>
    </row>
    <row r="18" spans="2:17" s="1162" customFormat="1" ht="18" customHeight="1" x14ac:dyDescent="0.25">
      <c r="B18" s="2145">
        <v>4</v>
      </c>
      <c r="C18" s="1186" t="s">
        <v>18</v>
      </c>
      <c r="D18" s="1171" t="s">
        <v>346</v>
      </c>
      <c r="E18" s="1187">
        <v>0.8449589999999999</v>
      </c>
      <c r="F18" s="1187">
        <v>0.74183699999999997</v>
      </c>
      <c r="G18" s="1187">
        <v>0.80296500000000004</v>
      </c>
      <c r="H18" s="1187">
        <v>0.695905</v>
      </c>
      <c r="I18" s="1187">
        <v>0.78325199999999995</v>
      </c>
      <c r="J18" s="1187">
        <v>0.78350900000000001</v>
      </c>
      <c r="K18" s="1187">
        <v>0.82830599999999999</v>
      </c>
      <c r="L18" s="1187">
        <v>0.77561800000000003</v>
      </c>
      <c r="M18" s="1187">
        <v>0.68157600000000007</v>
      </c>
      <c r="N18" s="1187">
        <v>0.79308500000000004</v>
      </c>
      <c r="O18" s="1187">
        <v>0.72708200000000001</v>
      </c>
      <c r="P18" s="1188">
        <v>0.78727899999999995</v>
      </c>
      <c r="Q18" s="1189">
        <v>9.2453729999999972</v>
      </c>
    </row>
    <row r="19" spans="2:17" s="1162" customFormat="1" ht="18" customHeight="1" x14ac:dyDescent="0.25">
      <c r="B19" s="2146"/>
      <c r="C19" s="1175"/>
      <c r="D19" s="1176" t="s">
        <v>347</v>
      </c>
      <c r="E19" s="1177" t="s">
        <v>902</v>
      </c>
      <c r="F19" s="1177" t="s">
        <v>902</v>
      </c>
      <c r="G19" s="1177" t="s">
        <v>902</v>
      </c>
      <c r="H19" s="1177" t="s">
        <v>902</v>
      </c>
      <c r="I19" s="1177" t="s">
        <v>902</v>
      </c>
      <c r="J19" s="1177" t="s">
        <v>902</v>
      </c>
      <c r="K19" s="1177" t="s">
        <v>902</v>
      </c>
      <c r="L19" s="1177" t="s">
        <v>902</v>
      </c>
      <c r="M19" s="1177" t="s">
        <v>902</v>
      </c>
      <c r="N19" s="1177" t="s">
        <v>902</v>
      </c>
      <c r="O19" s="1177" t="s">
        <v>902</v>
      </c>
      <c r="P19" s="1178" t="s">
        <v>902</v>
      </c>
      <c r="Q19" s="1179">
        <v>0</v>
      </c>
    </row>
    <row r="20" spans="2:17" s="1162" customFormat="1" ht="18" customHeight="1" x14ac:dyDescent="0.2">
      <c r="B20" s="2146"/>
      <c r="C20" s="1175"/>
      <c r="D20" s="1180" t="s">
        <v>348</v>
      </c>
      <c r="E20" s="1177" t="s">
        <v>902</v>
      </c>
      <c r="F20" s="1177" t="s">
        <v>902</v>
      </c>
      <c r="G20" s="1177" t="s">
        <v>902</v>
      </c>
      <c r="H20" s="1177" t="s">
        <v>902</v>
      </c>
      <c r="I20" s="1177" t="s">
        <v>902</v>
      </c>
      <c r="J20" s="1177" t="s">
        <v>902</v>
      </c>
      <c r="K20" s="1177" t="s">
        <v>902</v>
      </c>
      <c r="L20" s="1177" t="s">
        <v>902</v>
      </c>
      <c r="M20" s="1177" t="s">
        <v>902</v>
      </c>
      <c r="N20" s="1177" t="s">
        <v>902</v>
      </c>
      <c r="O20" s="1177" t="s">
        <v>902</v>
      </c>
      <c r="P20" s="1178" t="s">
        <v>902</v>
      </c>
      <c r="Q20" s="1181">
        <v>0</v>
      </c>
    </row>
    <row r="21" spans="2:17" s="1162" customFormat="1" ht="18" customHeight="1" x14ac:dyDescent="0.25">
      <c r="B21" s="2146"/>
      <c r="C21" s="1175"/>
      <c r="D21" s="1182" t="s">
        <v>349</v>
      </c>
      <c r="E21" s="1183" t="s">
        <v>902</v>
      </c>
      <c r="F21" s="1183" t="s">
        <v>902</v>
      </c>
      <c r="G21" s="1183" t="s">
        <v>902</v>
      </c>
      <c r="H21" s="1183" t="s">
        <v>902</v>
      </c>
      <c r="I21" s="1183" t="s">
        <v>902</v>
      </c>
      <c r="J21" s="1183" t="s">
        <v>902</v>
      </c>
      <c r="K21" s="1183" t="s">
        <v>902</v>
      </c>
      <c r="L21" s="1183" t="s">
        <v>902</v>
      </c>
      <c r="M21" s="1183" t="s">
        <v>902</v>
      </c>
      <c r="N21" s="1183" t="s">
        <v>902</v>
      </c>
      <c r="O21" s="1183" t="s">
        <v>902</v>
      </c>
      <c r="P21" s="1184" t="s">
        <v>902</v>
      </c>
      <c r="Q21" s="1185">
        <v>0</v>
      </c>
    </row>
    <row r="22" spans="2:17" s="1162" customFormat="1" ht="18" customHeight="1" x14ac:dyDescent="0.25">
      <c r="B22" s="2145">
        <v>5</v>
      </c>
      <c r="C22" s="1186" t="s">
        <v>20</v>
      </c>
      <c r="D22" s="1171" t="s">
        <v>346</v>
      </c>
      <c r="E22" s="1187" t="s">
        <v>902</v>
      </c>
      <c r="F22" s="1187" t="s">
        <v>902</v>
      </c>
      <c r="G22" s="1187" t="s">
        <v>902</v>
      </c>
      <c r="H22" s="1187" t="s">
        <v>902</v>
      </c>
      <c r="I22" s="1187" t="s">
        <v>902</v>
      </c>
      <c r="J22" s="1187" t="s">
        <v>902</v>
      </c>
      <c r="K22" s="1187" t="s">
        <v>902</v>
      </c>
      <c r="L22" s="1187" t="s">
        <v>902</v>
      </c>
      <c r="M22" s="1187" t="s">
        <v>902</v>
      </c>
      <c r="N22" s="1187" t="s">
        <v>902</v>
      </c>
      <c r="O22" s="1187" t="s">
        <v>902</v>
      </c>
      <c r="P22" s="1188" t="s">
        <v>902</v>
      </c>
      <c r="Q22" s="1189">
        <v>0</v>
      </c>
    </row>
    <row r="23" spans="2:17" s="1162" customFormat="1" ht="18" customHeight="1" x14ac:dyDescent="0.25">
      <c r="B23" s="2146"/>
      <c r="C23" s="1175"/>
      <c r="D23" s="1176" t="s">
        <v>347</v>
      </c>
      <c r="E23" s="1177">
        <v>5.0620199999999995</v>
      </c>
      <c r="F23" s="1177">
        <v>4.1785700000000006</v>
      </c>
      <c r="G23" s="1177">
        <v>2.5009839999999999</v>
      </c>
      <c r="H23" s="1177">
        <v>5.1814680000000006</v>
      </c>
      <c r="I23" s="1177">
        <v>7.1196630000000001</v>
      </c>
      <c r="J23" s="1177">
        <v>6.7901129999999998</v>
      </c>
      <c r="K23" s="1177">
        <v>6.4562100000000004</v>
      </c>
      <c r="L23" s="1177">
        <v>5.2548639999999995</v>
      </c>
      <c r="M23" s="1177">
        <v>6.8723840000000003</v>
      </c>
      <c r="N23" s="1177">
        <v>6.7293310000000002</v>
      </c>
      <c r="O23" s="1177">
        <v>6.4778729999999998</v>
      </c>
      <c r="P23" s="1178">
        <v>5.9531820000000009</v>
      </c>
      <c r="Q23" s="1179">
        <v>68.576661999999999</v>
      </c>
    </row>
    <row r="24" spans="2:17" s="1162" customFormat="1" ht="18" customHeight="1" x14ac:dyDescent="0.2">
      <c r="B24" s="2146"/>
      <c r="C24" s="1175"/>
      <c r="D24" s="1180" t="s">
        <v>348</v>
      </c>
      <c r="E24" s="1177" t="s">
        <v>902</v>
      </c>
      <c r="F24" s="1177" t="s">
        <v>902</v>
      </c>
      <c r="G24" s="1177" t="s">
        <v>902</v>
      </c>
      <c r="H24" s="1177" t="s">
        <v>902</v>
      </c>
      <c r="I24" s="1177" t="s">
        <v>902</v>
      </c>
      <c r="J24" s="1177" t="s">
        <v>902</v>
      </c>
      <c r="K24" s="1177" t="s">
        <v>902</v>
      </c>
      <c r="L24" s="1177" t="s">
        <v>902</v>
      </c>
      <c r="M24" s="1177" t="s">
        <v>902</v>
      </c>
      <c r="N24" s="1177" t="s">
        <v>902</v>
      </c>
      <c r="O24" s="1177" t="s">
        <v>902</v>
      </c>
      <c r="P24" s="1178" t="s">
        <v>902</v>
      </c>
      <c r="Q24" s="1181">
        <v>0</v>
      </c>
    </row>
    <row r="25" spans="2:17" s="1162" customFormat="1" ht="18" customHeight="1" x14ac:dyDescent="0.25">
      <c r="B25" s="2146"/>
      <c r="C25" s="1175"/>
      <c r="D25" s="1182" t="s">
        <v>349</v>
      </c>
      <c r="E25" s="1183" t="s">
        <v>902</v>
      </c>
      <c r="F25" s="1183" t="s">
        <v>902</v>
      </c>
      <c r="G25" s="1183" t="s">
        <v>902</v>
      </c>
      <c r="H25" s="1183" t="s">
        <v>902</v>
      </c>
      <c r="I25" s="1183" t="s">
        <v>902</v>
      </c>
      <c r="J25" s="1183" t="s">
        <v>902</v>
      </c>
      <c r="K25" s="1183" t="s">
        <v>902</v>
      </c>
      <c r="L25" s="1183" t="s">
        <v>902</v>
      </c>
      <c r="M25" s="1183" t="s">
        <v>902</v>
      </c>
      <c r="N25" s="1183" t="s">
        <v>902</v>
      </c>
      <c r="O25" s="1183" t="s">
        <v>902</v>
      </c>
      <c r="P25" s="1184" t="s">
        <v>902</v>
      </c>
      <c r="Q25" s="1185">
        <v>0</v>
      </c>
    </row>
    <row r="26" spans="2:17" s="1162" customFormat="1" ht="18" customHeight="1" x14ac:dyDescent="0.25">
      <c r="B26" s="2145">
        <v>6</v>
      </c>
      <c r="C26" s="1186" t="s">
        <v>22</v>
      </c>
      <c r="D26" s="1171" t="s">
        <v>346</v>
      </c>
      <c r="E26" s="1187" t="s">
        <v>902</v>
      </c>
      <c r="F26" s="1187" t="s">
        <v>902</v>
      </c>
      <c r="G26" s="1187">
        <v>14.246290999999999</v>
      </c>
      <c r="H26" s="1187">
        <v>13.948281000000001</v>
      </c>
      <c r="I26" s="1187">
        <v>14.455994</v>
      </c>
      <c r="J26" s="1187">
        <v>13.503046000000001</v>
      </c>
      <c r="K26" s="1187">
        <v>10.09924</v>
      </c>
      <c r="L26" s="1187">
        <v>9.8935110000000002</v>
      </c>
      <c r="M26" s="1187">
        <v>9.0402909999999999</v>
      </c>
      <c r="N26" s="1187">
        <v>13.167072000000001</v>
      </c>
      <c r="O26" s="1187">
        <v>13.454654000000001</v>
      </c>
      <c r="P26" s="1188">
        <v>13.903565</v>
      </c>
      <c r="Q26" s="1189">
        <v>125.711945</v>
      </c>
    </row>
    <row r="27" spans="2:17" s="1162" customFormat="1" ht="18" customHeight="1" x14ac:dyDescent="0.25">
      <c r="B27" s="2146"/>
      <c r="C27" s="1175"/>
      <c r="D27" s="1176" t="s">
        <v>347</v>
      </c>
      <c r="E27" s="1177" t="s">
        <v>902</v>
      </c>
      <c r="F27" s="1177" t="s">
        <v>902</v>
      </c>
      <c r="G27" s="1177" t="s">
        <v>902</v>
      </c>
      <c r="H27" s="1177" t="s">
        <v>902</v>
      </c>
      <c r="I27" s="1177" t="s">
        <v>902</v>
      </c>
      <c r="J27" s="1177" t="s">
        <v>902</v>
      </c>
      <c r="K27" s="1177" t="s">
        <v>902</v>
      </c>
      <c r="L27" s="1177" t="s">
        <v>902</v>
      </c>
      <c r="M27" s="1177" t="s">
        <v>902</v>
      </c>
      <c r="N27" s="1177" t="s">
        <v>902</v>
      </c>
      <c r="O27" s="1177" t="s">
        <v>902</v>
      </c>
      <c r="P27" s="1178" t="s">
        <v>902</v>
      </c>
      <c r="Q27" s="1179">
        <v>0</v>
      </c>
    </row>
    <row r="28" spans="2:17" s="1162" customFormat="1" ht="18" customHeight="1" x14ac:dyDescent="0.2">
      <c r="B28" s="2146"/>
      <c r="C28" s="1175"/>
      <c r="D28" s="1180" t="s">
        <v>348</v>
      </c>
      <c r="E28" s="1177" t="s">
        <v>902</v>
      </c>
      <c r="F28" s="1177" t="s">
        <v>902</v>
      </c>
      <c r="G28" s="1177" t="s">
        <v>902</v>
      </c>
      <c r="H28" s="1177" t="s">
        <v>902</v>
      </c>
      <c r="I28" s="1177" t="s">
        <v>902</v>
      </c>
      <c r="J28" s="1177" t="s">
        <v>902</v>
      </c>
      <c r="K28" s="1177" t="s">
        <v>902</v>
      </c>
      <c r="L28" s="1177" t="s">
        <v>902</v>
      </c>
      <c r="M28" s="1177" t="s">
        <v>902</v>
      </c>
      <c r="N28" s="1177" t="s">
        <v>902</v>
      </c>
      <c r="O28" s="1177" t="s">
        <v>902</v>
      </c>
      <c r="P28" s="1178" t="s">
        <v>902</v>
      </c>
      <c r="Q28" s="1181">
        <v>0</v>
      </c>
    </row>
    <row r="29" spans="2:17" s="1162" customFormat="1" ht="18" customHeight="1" x14ac:dyDescent="0.25">
      <c r="B29" s="2146"/>
      <c r="C29" s="1175"/>
      <c r="D29" s="1182" t="s">
        <v>349</v>
      </c>
      <c r="E29" s="1183" t="s">
        <v>902</v>
      </c>
      <c r="F29" s="1183" t="s">
        <v>902</v>
      </c>
      <c r="G29" s="1183" t="s">
        <v>902</v>
      </c>
      <c r="H29" s="1183" t="s">
        <v>902</v>
      </c>
      <c r="I29" s="1183" t="s">
        <v>902</v>
      </c>
      <c r="J29" s="1183" t="s">
        <v>902</v>
      </c>
      <c r="K29" s="1183" t="s">
        <v>902</v>
      </c>
      <c r="L29" s="1183" t="s">
        <v>902</v>
      </c>
      <c r="M29" s="1183" t="s">
        <v>902</v>
      </c>
      <c r="N29" s="1183" t="s">
        <v>902</v>
      </c>
      <c r="O29" s="1183" t="s">
        <v>902</v>
      </c>
      <c r="P29" s="1184" t="s">
        <v>902</v>
      </c>
      <c r="Q29" s="1185">
        <v>0</v>
      </c>
    </row>
    <row r="30" spans="2:17" s="1162" customFormat="1" ht="18" customHeight="1" x14ac:dyDescent="0.25">
      <c r="B30" s="2145">
        <v>7</v>
      </c>
      <c r="C30" s="1186" t="s">
        <v>24</v>
      </c>
      <c r="D30" s="1171" t="s">
        <v>346</v>
      </c>
      <c r="E30" s="1187">
        <v>3.5110270000000003</v>
      </c>
      <c r="F30" s="1187">
        <v>3.6664680000000001</v>
      </c>
      <c r="G30" s="1187">
        <v>4.1870390000000004</v>
      </c>
      <c r="H30" s="1187">
        <v>3.4057880000000003</v>
      </c>
      <c r="I30" s="1187">
        <v>2.3544770000000002</v>
      </c>
      <c r="J30" s="1187">
        <v>2.0542229999999999</v>
      </c>
      <c r="K30" s="1187">
        <v>1.528419</v>
      </c>
      <c r="L30" s="1187">
        <v>1.420981</v>
      </c>
      <c r="M30" s="1187">
        <v>1.742642</v>
      </c>
      <c r="N30" s="1187">
        <v>1.9660219999999999</v>
      </c>
      <c r="O30" s="1187">
        <v>2.3468530000000003</v>
      </c>
      <c r="P30" s="1188">
        <v>1.6669590000000001</v>
      </c>
      <c r="Q30" s="1189">
        <v>29.850897999999997</v>
      </c>
    </row>
    <row r="31" spans="2:17" s="1162" customFormat="1" ht="18" customHeight="1" x14ac:dyDescent="0.25">
      <c r="B31" s="2146"/>
      <c r="C31" s="1175"/>
      <c r="D31" s="1176" t="s">
        <v>347</v>
      </c>
      <c r="E31" s="1177" t="s">
        <v>902</v>
      </c>
      <c r="F31" s="1177" t="s">
        <v>902</v>
      </c>
      <c r="G31" s="1177" t="s">
        <v>902</v>
      </c>
      <c r="H31" s="1177" t="s">
        <v>902</v>
      </c>
      <c r="I31" s="1177" t="s">
        <v>902</v>
      </c>
      <c r="J31" s="1177" t="s">
        <v>902</v>
      </c>
      <c r="K31" s="1177" t="s">
        <v>902</v>
      </c>
      <c r="L31" s="1177" t="s">
        <v>902</v>
      </c>
      <c r="M31" s="1177" t="s">
        <v>902</v>
      </c>
      <c r="N31" s="1177" t="s">
        <v>902</v>
      </c>
      <c r="O31" s="1177" t="s">
        <v>902</v>
      </c>
      <c r="P31" s="1178" t="s">
        <v>902</v>
      </c>
      <c r="Q31" s="1179">
        <v>0</v>
      </c>
    </row>
    <row r="32" spans="2:17" s="1162" customFormat="1" ht="18" customHeight="1" x14ac:dyDescent="0.2">
      <c r="B32" s="2146"/>
      <c r="C32" s="1175"/>
      <c r="D32" s="1180" t="s">
        <v>348</v>
      </c>
      <c r="E32" s="1177" t="s">
        <v>902</v>
      </c>
      <c r="F32" s="1177" t="s">
        <v>902</v>
      </c>
      <c r="G32" s="1177" t="s">
        <v>902</v>
      </c>
      <c r="H32" s="1177" t="s">
        <v>902</v>
      </c>
      <c r="I32" s="1177" t="s">
        <v>902</v>
      </c>
      <c r="J32" s="1177" t="s">
        <v>902</v>
      </c>
      <c r="K32" s="1177" t="s">
        <v>902</v>
      </c>
      <c r="L32" s="1177" t="s">
        <v>902</v>
      </c>
      <c r="M32" s="1177" t="s">
        <v>902</v>
      </c>
      <c r="N32" s="1177" t="s">
        <v>902</v>
      </c>
      <c r="O32" s="1177" t="s">
        <v>902</v>
      </c>
      <c r="P32" s="1178" t="s">
        <v>902</v>
      </c>
      <c r="Q32" s="1181">
        <v>0</v>
      </c>
    </row>
    <row r="33" spans="2:17" s="1162" customFormat="1" ht="18" customHeight="1" x14ac:dyDescent="0.25">
      <c r="B33" s="2146"/>
      <c r="C33" s="1175"/>
      <c r="D33" s="1182" t="s">
        <v>349</v>
      </c>
      <c r="E33" s="1183" t="s">
        <v>902</v>
      </c>
      <c r="F33" s="1183" t="s">
        <v>902</v>
      </c>
      <c r="G33" s="1183" t="s">
        <v>902</v>
      </c>
      <c r="H33" s="1183" t="s">
        <v>902</v>
      </c>
      <c r="I33" s="1183" t="s">
        <v>902</v>
      </c>
      <c r="J33" s="1183" t="s">
        <v>902</v>
      </c>
      <c r="K33" s="1183" t="s">
        <v>902</v>
      </c>
      <c r="L33" s="1183" t="s">
        <v>902</v>
      </c>
      <c r="M33" s="1183" t="s">
        <v>902</v>
      </c>
      <c r="N33" s="1183" t="s">
        <v>902</v>
      </c>
      <c r="O33" s="1183" t="s">
        <v>902</v>
      </c>
      <c r="P33" s="1184" t="s">
        <v>902</v>
      </c>
      <c r="Q33" s="1185">
        <v>0</v>
      </c>
    </row>
    <row r="34" spans="2:17" s="1162" customFormat="1" ht="18" customHeight="1" x14ac:dyDescent="0.25">
      <c r="B34" s="2145">
        <v>8</v>
      </c>
      <c r="C34" s="1186" t="s">
        <v>26</v>
      </c>
      <c r="D34" s="1171" t="s">
        <v>346</v>
      </c>
      <c r="E34" s="1187">
        <v>1.436429</v>
      </c>
      <c r="F34" s="1187">
        <v>1.4717020000000001</v>
      </c>
      <c r="G34" s="1187">
        <v>1.2154160000000001</v>
      </c>
      <c r="H34" s="1187">
        <v>0.98683699999999996</v>
      </c>
      <c r="I34" s="1187">
        <v>1.5661960000000001</v>
      </c>
      <c r="J34" s="1187">
        <v>1.0846180000000001</v>
      </c>
      <c r="K34" s="1187">
        <v>0.62651600000000007</v>
      </c>
      <c r="L34" s="1187">
        <v>0.79731399999999997</v>
      </c>
      <c r="M34" s="1187">
        <v>0.92597499999999999</v>
      </c>
      <c r="N34" s="1187">
        <v>0.947766</v>
      </c>
      <c r="O34" s="1187">
        <v>1.111362</v>
      </c>
      <c r="P34" s="1188">
        <v>1.2136530000000001</v>
      </c>
      <c r="Q34" s="1189">
        <v>13.383783999999999</v>
      </c>
    </row>
    <row r="35" spans="2:17" s="1162" customFormat="1" ht="18" customHeight="1" x14ac:dyDescent="0.25">
      <c r="B35" s="2146"/>
      <c r="C35" s="1175"/>
      <c r="D35" s="1176" t="s">
        <v>347</v>
      </c>
      <c r="E35" s="1177" t="s">
        <v>902</v>
      </c>
      <c r="F35" s="1177" t="s">
        <v>902</v>
      </c>
      <c r="G35" s="1177" t="s">
        <v>902</v>
      </c>
      <c r="H35" s="1177" t="s">
        <v>902</v>
      </c>
      <c r="I35" s="1177" t="s">
        <v>902</v>
      </c>
      <c r="J35" s="1177" t="s">
        <v>902</v>
      </c>
      <c r="K35" s="1177" t="s">
        <v>902</v>
      </c>
      <c r="L35" s="1177" t="s">
        <v>902</v>
      </c>
      <c r="M35" s="1177" t="s">
        <v>902</v>
      </c>
      <c r="N35" s="1177" t="s">
        <v>902</v>
      </c>
      <c r="O35" s="1177" t="s">
        <v>902</v>
      </c>
      <c r="P35" s="1178" t="s">
        <v>902</v>
      </c>
      <c r="Q35" s="1179">
        <v>0</v>
      </c>
    </row>
    <row r="36" spans="2:17" s="1162" customFormat="1" ht="18" customHeight="1" x14ac:dyDescent="0.2">
      <c r="B36" s="2146"/>
      <c r="C36" s="1175"/>
      <c r="D36" s="1180" t="s">
        <v>348</v>
      </c>
      <c r="E36" s="1177" t="s">
        <v>902</v>
      </c>
      <c r="F36" s="1177" t="s">
        <v>902</v>
      </c>
      <c r="G36" s="1177" t="s">
        <v>902</v>
      </c>
      <c r="H36" s="1177" t="s">
        <v>902</v>
      </c>
      <c r="I36" s="1177" t="s">
        <v>902</v>
      </c>
      <c r="J36" s="1177" t="s">
        <v>902</v>
      </c>
      <c r="K36" s="1177" t="s">
        <v>902</v>
      </c>
      <c r="L36" s="1177" t="s">
        <v>902</v>
      </c>
      <c r="M36" s="1177" t="s">
        <v>902</v>
      </c>
      <c r="N36" s="1177" t="s">
        <v>902</v>
      </c>
      <c r="O36" s="1177" t="s">
        <v>902</v>
      </c>
      <c r="P36" s="1178" t="s">
        <v>902</v>
      </c>
      <c r="Q36" s="1181">
        <v>0</v>
      </c>
    </row>
    <row r="37" spans="2:17" s="1162" customFormat="1" ht="18" customHeight="1" x14ac:dyDescent="0.25">
      <c r="B37" s="2146"/>
      <c r="C37" s="1175"/>
      <c r="D37" s="1182" t="s">
        <v>349</v>
      </c>
      <c r="E37" s="1183" t="s">
        <v>902</v>
      </c>
      <c r="F37" s="1183" t="s">
        <v>902</v>
      </c>
      <c r="G37" s="1183" t="s">
        <v>902</v>
      </c>
      <c r="H37" s="1183" t="s">
        <v>902</v>
      </c>
      <c r="I37" s="1183" t="s">
        <v>902</v>
      </c>
      <c r="J37" s="1183" t="s">
        <v>902</v>
      </c>
      <c r="K37" s="1183" t="s">
        <v>902</v>
      </c>
      <c r="L37" s="1183" t="s">
        <v>902</v>
      </c>
      <c r="M37" s="1183" t="s">
        <v>902</v>
      </c>
      <c r="N37" s="1183" t="s">
        <v>902</v>
      </c>
      <c r="O37" s="1183" t="s">
        <v>902</v>
      </c>
      <c r="P37" s="1184" t="s">
        <v>902</v>
      </c>
      <c r="Q37" s="1185">
        <v>0</v>
      </c>
    </row>
    <row r="38" spans="2:17" s="1162" customFormat="1" ht="18" customHeight="1" x14ac:dyDescent="0.25">
      <c r="B38" s="2145">
        <v>9</v>
      </c>
      <c r="C38" s="1186" t="s">
        <v>28</v>
      </c>
      <c r="D38" s="1171" t="s">
        <v>346</v>
      </c>
      <c r="E38" s="1187">
        <v>133.97797800000001</v>
      </c>
      <c r="F38" s="1187">
        <v>117.66519</v>
      </c>
      <c r="G38" s="1187">
        <v>130.25665100000001</v>
      </c>
      <c r="H38" s="1187">
        <v>129.96469500000001</v>
      </c>
      <c r="I38" s="1187">
        <v>108.22220300000001</v>
      </c>
      <c r="J38" s="1187">
        <v>88.618325999999996</v>
      </c>
      <c r="K38" s="1187">
        <v>73.811786999999995</v>
      </c>
      <c r="L38" s="1187">
        <v>82.643311999999995</v>
      </c>
      <c r="M38" s="1187">
        <v>52.429863999999995</v>
      </c>
      <c r="N38" s="1187">
        <v>107.823876</v>
      </c>
      <c r="O38" s="1187">
        <v>115.277687</v>
      </c>
      <c r="P38" s="1188">
        <v>107.584478</v>
      </c>
      <c r="Q38" s="1189">
        <v>1248.2760470000001</v>
      </c>
    </row>
    <row r="39" spans="2:17" s="1162" customFormat="1" ht="18" customHeight="1" x14ac:dyDescent="0.25">
      <c r="B39" s="2146"/>
      <c r="C39" s="1175"/>
      <c r="D39" s="1176" t="s">
        <v>347</v>
      </c>
      <c r="E39" s="1177" t="s">
        <v>902</v>
      </c>
      <c r="F39" s="1177" t="s">
        <v>902</v>
      </c>
      <c r="G39" s="1177" t="s">
        <v>902</v>
      </c>
      <c r="H39" s="1177" t="s">
        <v>902</v>
      </c>
      <c r="I39" s="1177" t="s">
        <v>902</v>
      </c>
      <c r="J39" s="1177" t="s">
        <v>902</v>
      </c>
      <c r="K39" s="1177" t="s">
        <v>902</v>
      </c>
      <c r="L39" s="1177" t="s">
        <v>902</v>
      </c>
      <c r="M39" s="1177" t="s">
        <v>902</v>
      </c>
      <c r="N39" s="1177" t="s">
        <v>902</v>
      </c>
      <c r="O39" s="1177" t="s">
        <v>902</v>
      </c>
      <c r="P39" s="1178" t="s">
        <v>902</v>
      </c>
      <c r="Q39" s="1179">
        <v>0</v>
      </c>
    </row>
    <row r="40" spans="2:17" s="1162" customFormat="1" ht="18" customHeight="1" x14ac:dyDescent="0.2">
      <c r="B40" s="2146"/>
      <c r="C40" s="1175"/>
      <c r="D40" s="1180" t="s">
        <v>348</v>
      </c>
      <c r="E40" s="1177" t="s">
        <v>902</v>
      </c>
      <c r="F40" s="1177" t="s">
        <v>902</v>
      </c>
      <c r="G40" s="1177" t="s">
        <v>902</v>
      </c>
      <c r="H40" s="1177" t="s">
        <v>902</v>
      </c>
      <c r="I40" s="1177" t="s">
        <v>902</v>
      </c>
      <c r="J40" s="1177" t="s">
        <v>902</v>
      </c>
      <c r="K40" s="1177" t="s">
        <v>902</v>
      </c>
      <c r="L40" s="1177" t="s">
        <v>902</v>
      </c>
      <c r="M40" s="1177" t="s">
        <v>902</v>
      </c>
      <c r="N40" s="1177" t="s">
        <v>902</v>
      </c>
      <c r="O40" s="1177" t="s">
        <v>902</v>
      </c>
      <c r="P40" s="1178" t="s">
        <v>902</v>
      </c>
      <c r="Q40" s="1181">
        <v>0</v>
      </c>
    </row>
    <row r="41" spans="2:17" s="1162" customFormat="1" ht="18" customHeight="1" x14ac:dyDescent="0.25">
      <c r="B41" s="2146"/>
      <c r="C41" s="1175"/>
      <c r="D41" s="1182" t="s">
        <v>349</v>
      </c>
      <c r="E41" s="1183" t="s">
        <v>902</v>
      </c>
      <c r="F41" s="1183" t="s">
        <v>902</v>
      </c>
      <c r="G41" s="1183" t="s">
        <v>902</v>
      </c>
      <c r="H41" s="1183" t="s">
        <v>902</v>
      </c>
      <c r="I41" s="1183" t="s">
        <v>902</v>
      </c>
      <c r="J41" s="1183" t="s">
        <v>902</v>
      </c>
      <c r="K41" s="1183" t="s">
        <v>902</v>
      </c>
      <c r="L41" s="1183" t="s">
        <v>902</v>
      </c>
      <c r="M41" s="1183" t="s">
        <v>902</v>
      </c>
      <c r="N41" s="1183" t="s">
        <v>902</v>
      </c>
      <c r="O41" s="1183" t="s">
        <v>902</v>
      </c>
      <c r="P41" s="1184" t="s">
        <v>902</v>
      </c>
      <c r="Q41" s="1185">
        <v>0</v>
      </c>
    </row>
    <row r="42" spans="2:17" s="1162" customFormat="1" ht="18" customHeight="1" x14ac:dyDescent="0.25">
      <c r="B42" s="2145">
        <v>10</v>
      </c>
      <c r="C42" s="1186" t="s">
        <v>30</v>
      </c>
      <c r="D42" s="1171" t="s">
        <v>346</v>
      </c>
      <c r="E42" s="1187">
        <v>5.2275000000000002E-2</v>
      </c>
      <c r="F42" s="1187">
        <v>5.6231999999999997E-2</v>
      </c>
      <c r="G42" s="1187">
        <v>6.3283999999999993E-2</v>
      </c>
      <c r="H42" s="1187">
        <v>5.3512999999999998E-2</v>
      </c>
      <c r="I42" s="1187">
        <v>5.7167999999999997E-2</v>
      </c>
      <c r="J42" s="1187">
        <v>4.8932999999999997E-2</v>
      </c>
      <c r="K42" s="1187">
        <v>5.1908999999999997E-2</v>
      </c>
      <c r="L42" s="1187">
        <v>4.7012999999999999E-2</v>
      </c>
      <c r="M42" s="1187">
        <v>5.6448999999999999E-2</v>
      </c>
      <c r="N42" s="1187">
        <v>6.9868E-2</v>
      </c>
      <c r="O42" s="1187">
        <v>6.8251999999999993E-2</v>
      </c>
      <c r="P42" s="1188">
        <v>7.7921999999999991E-2</v>
      </c>
      <c r="Q42" s="1189">
        <v>0.70281799999999994</v>
      </c>
    </row>
    <row r="43" spans="2:17" s="1162" customFormat="1" ht="18" customHeight="1" x14ac:dyDescent="0.25">
      <c r="B43" s="2146"/>
      <c r="C43" s="1175"/>
      <c r="D43" s="1176" t="s">
        <v>347</v>
      </c>
      <c r="E43" s="1177" t="s">
        <v>902</v>
      </c>
      <c r="F43" s="1177" t="s">
        <v>902</v>
      </c>
      <c r="G43" s="1177" t="s">
        <v>902</v>
      </c>
      <c r="H43" s="1177" t="s">
        <v>902</v>
      </c>
      <c r="I43" s="1177" t="s">
        <v>902</v>
      </c>
      <c r="J43" s="1177" t="s">
        <v>902</v>
      </c>
      <c r="K43" s="1177" t="s">
        <v>902</v>
      </c>
      <c r="L43" s="1177" t="s">
        <v>902</v>
      </c>
      <c r="M43" s="1177" t="s">
        <v>902</v>
      </c>
      <c r="N43" s="1177" t="s">
        <v>902</v>
      </c>
      <c r="O43" s="1177" t="s">
        <v>902</v>
      </c>
      <c r="P43" s="1178" t="s">
        <v>902</v>
      </c>
      <c r="Q43" s="1179">
        <v>0</v>
      </c>
    </row>
    <row r="44" spans="2:17" s="1162" customFormat="1" ht="18" customHeight="1" x14ac:dyDescent="0.2">
      <c r="B44" s="2146"/>
      <c r="C44" s="1175"/>
      <c r="D44" s="1180" t="s">
        <v>348</v>
      </c>
      <c r="E44" s="1177" t="s">
        <v>902</v>
      </c>
      <c r="F44" s="1177" t="s">
        <v>902</v>
      </c>
      <c r="G44" s="1177" t="s">
        <v>902</v>
      </c>
      <c r="H44" s="1177" t="s">
        <v>902</v>
      </c>
      <c r="I44" s="1177" t="s">
        <v>902</v>
      </c>
      <c r="J44" s="1177" t="s">
        <v>902</v>
      </c>
      <c r="K44" s="1177" t="s">
        <v>902</v>
      </c>
      <c r="L44" s="1177" t="s">
        <v>902</v>
      </c>
      <c r="M44" s="1177" t="s">
        <v>902</v>
      </c>
      <c r="N44" s="1177" t="s">
        <v>902</v>
      </c>
      <c r="O44" s="1177" t="s">
        <v>902</v>
      </c>
      <c r="P44" s="1178" t="s">
        <v>902</v>
      </c>
      <c r="Q44" s="1181">
        <v>0</v>
      </c>
    </row>
    <row r="45" spans="2:17" s="1162" customFormat="1" ht="18" customHeight="1" x14ac:dyDescent="0.25">
      <c r="B45" s="2146"/>
      <c r="C45" s="1175"/>
      <c r="D45" s="1182" t="s">
        <v>349</v>
      </c>
      <c r="E45" s="1183" t="s">
        <v>902</v>
      </c>
      <c r="F45" s="1183" t="s">
        <v>902</v>
      </c>
      <c r="G45" s="1183" t="s">
        <v>902</v>
      </c>
      <c r="H45" s="1183" t="s">
        <v>902</v>
      </c>
      <c r="I45" s="1183" t="s">
        <v>902</v>
      </c>
      <c r="J45" s="1183" t="s">
        <v>902</v>
      </c>
      <c r="K45" s="1183" t="s">
        <v>902</v>
      </c>
      <c r="L45" s="1183" t="s">
        <v>902</v>
      </c>
      <c r="M45" s="1183" t="s">
        <v>902</v>
      </c>
      <c r="N45" s="1183" t="s">
        <v>902</v>
      </c>
      <c r="O45" s="1183" t="s">
        <v>902</v>
      </c>
      <c r="P45" s="1184" t="s">
        <v>902</v>
      </c>
      <c r="Q45" s="1185">
        <v>0</v>
      </c>
    </row>
    <row r="46" spans="2:17" s="1162" customFormat="1" ht="18" customHeight="1" x14ac:dyDescent="0.25">
      <c r="B46" s="2145">
        <v>11</v>
      </c>
      <c r="C46" s="1186" t="s">
        <v>32</v>
      </c>
      <c r="D46" s="1171" t="s">
        <v>346</v>
      </c>
      <c r="E46" s="1187">
        <v>146.809641</v>
      </c>
      <c r="F46" s="1187">
        <v>143.58416599999998</v>
      </c>
      <c r="G46" s="1187">
        <v>153.29266799999999</v>
      </c>
      <c r="H46" s="1187">
        <v>150.48492299999998</v>
      </c>
      <c r="I46" s="1187">
        <v>114.043504</v>
      </c>
      <c r="J46" s="1187">
        <v>68.740639000000002</v>
      </c>
      <c r="K46" s="1187">
        <v>63.459606999999998</v>
      </c>
      <c r="L46" s="1187">
        <v>68.06438</v>
      </c>
      <c r="M46" s="1187">
        <v>50.394622999999996</v>
      </c>
      <c r="N46" s="1187">
        <v>54.221361999999999</v>
      </c>
      <c r="O46" s="1187">
        <v>58.158709000000002</v>
      </c>
      <c r="P46" s="1188">
        <v>55.115172000000001</v>
      </c>
      <c r="Q46" s="1189">
        <v>1126.3693940000001</v>
      </c>
    </row>
    <row r="47" spans="2:17" s="1162" customFormat="1" ht="18" customHeight="1" x14ac:dyDescent="0.25">
      <c r="B47" s="2146"/>
      <c r="C47" s="1175"/>
      <c r="D47" s="1176" t="s">
        <v>347</v>
      </c>
      <c r="E47" s="1177" t="s">
        <v>902</v>
      </c>
      <c r="F47" s="1177" t="s">
        <v>902</v>
      </c>
      <c r="G47" s="1177" t="s">
        <v>902</v>
      </c>
      <c r="H47" s="1177" t="s">
        <v>902</v>
      </c>
      <c r="I47" s="1177" t="s">
        <v>902</v>
      </c>
      <c r="J47" s="1177" t="s">
        <v>902</v>
      </c>
      <c r="K47" s="1177" t="s">
        <v>902</v>
      </c>
      <c r="L47" s="1177" t="s">
        <v>902</v>
      </c>
      <c r="M47" s="1177" t="s">
        <v>902</v>
      </c>
      <c r="N47" s="1177" t="s">
        <v>902</v>
      </c>
      <c r="O47" s="1177" t="s">
        <v>902</v>
      </c>
      <c r="P47" s="1178" t="s">
        <v>902</v>
      </c>
      <c r="Q47" s="1179">
        <v>0</v>
      </c>
    </row>
    <row r="48" spans="2:17" s="1162" customFormat="1" ht="18" customHeight="1" x14ac:dyDescent="0.2">
      <c r="B48" s="2146"/>
      <c r="C48" s="1175"/>
      <c r="D48" s="1180" t="s">
        <v>348</v>
      </c>
      <c r="E48" s="1177" t="s">
        <v>902</v>
      </c>
      <c r="F48" s="1177" t="s">
        <v>902</v>
      </c>
      <c r="G48" s="1177" t="s">
        <v>902</v>
      </c>
      <c r="H48" s="1177" t="s">
        <v>902</v>
      </c>
      <c r="I48" s="1177" t="s">
        <v>902</v>
      </c>
      <c r="J48" s="1177" t="s">
        <v>902</v>
      </c>
      <c r="K48" s="1177" t="s">
        <v>902</v>
      </c>
      <c r="L48" s="1177" t="s">
        <v>902</v>
      </c>
      <c r="M48" s="1177" t="s">
        <v>902</v>
      </c>
      <c r="N48" s="1177" t="s">
        <v>902</v>
      </c>
      <c r="O48" s="1177" t="s">
        <v>902</v>
      </c>
      <c r="P48" s="1178" t="s">
        <v>902</v>
      </c>
      <c r="Q48" s="1181">
        <v>0</v>
      </c>
    </row>
    <row r="49" spans="2:17" s="1162" customFormat="1" ht="18" customHeight="1" x14ac:dyDescent="0.25">
      <c r="B49" s="2146"/>
      <c r="C49" s="1175"/>
      <c r="D49" s="1182" t="s">
        <v>349</v>
      </c>
      <c r="E49" s="1183" t="s">
        <v>902</v>
      </c>
      <c r="F49" s="1183" t="s">
        <v>902</v>
      </c>
      <c r="G49" s="1183" t="s">
        <v>902</v>
      </c>
      <c r="H49" s="1183" t="s">
        <v>902</v>
      </c>
      <c r="I49" s="1183" t="s">
        <v>902</v>
      </c>
      <c r="J49" s="1183" t="s">
        <v>902</v>
      </c>
      <c r="K49" s="1183" t="s">
        <v>902</v>
      </c>
      <c r="L49" s="1183" t="s">
        <v>902</v>
      </c>
      <c r="M49" s="1183" t="s">
        <v>902</v>
      </c>
      <c r="N49" s="1183" t="s">
        <v>902</v>
      </c>
      <c r="O49" s="1183" t="s">
        <v>902</v>
      </c>
      <c r="P49" s="1184" t="s">
        <v>902</v>
      </c>
      <c r="Q49" s="1185">
        <v>0</v>
      </c>
    </row>
    <row r="50" spans="2:17" s="1162" customFormat="1" ht="18" customHeight="1" x14ac:dyDescent="0.25">
      <c r="B50" s="2145">
        <v>12</v>
      </c>
      <c r="C50" s="1186" t="s">
        <v>34</v>
      </c>
      <c r="D50" s="1171" t="s">
        <v>346</v>
      </c>
      <c r="E50" s="1187" t="s">
        <v>902</v>
      </c>
      <c r="F50" s="1187" t="s">
        <v>902</v>
      </c>
      <c r="G50" s="1187" t="s">
        <v>902</v>
      </c>
      <c r="H50" s="1187" t="s">
        <v>902</v>
      </c>
      <c r="I50" s="1187" t="s">
        <v>902</v>
      </c>
      <c r="J50" s="1187" t="s">
        <v>902</v>
      </c>
      <c r="K50" s="1187" t="s">
        <v>902</v>
      </c>
      <c r="L50" s="1187" t="s">
        <v>902</v>
      </c>
      <c r="M50" s="1187" t="s">
        <v>902</v>
      </c>
      <c r="N50" s="1187" t="s">
        <v>902</v>
      </c>
      <c r="O50" s="1187">
        <v>0.75000100000000003</v>
      </c>
      <c r="P50" s="1188">
        <v>0.79360699999999995</v>
      </c>
      <c r="Q50" s="1189">
        <v>1.5436079999999999</v>
      </c>
    </row>
    <row r="51" spans="2:17" s="1162" customFormat="1" ht="18" customHeight="1" x14ac:dyDescent="0.25">
      <c r="B51" s="2146"/>
      <c r="C51" s="1175"/>
      <c r="D51" s="1176" t="s">
        <v>347</v>
      </c>
      <c r="E51" s="1177" t="s">
        <v>902</v>
      </c>
      <c r="F51" s="1177" t="s">
        <v>902</v>
      </c>
      <c r="G51" s="1177" t="s">
        <v>902</v>
      </c>
      <c r="H51" s="1177" t="s">
        <v>902</v>
      </c>
      <c r="I51" s="1177" t="s">
        <v>902</v>
      </c>
      <c r="J51" s="1177" t="s">
        <v>902</v>
      </c>
      <c r="K51" s="1177" t="s">
        <v>902</v>
      </c>
      <c r="L51" s="1177" t="s">
        <v>902</v>
      </c>
      <c r="M51" s="1177" t="s">
        <v>902</v>
      </c>
      <c r="N51" s="1177" t="s">
        <v>902</v>
      </c>
      <c r="O51" s="1177" t="s">
        <v>902</v>
      </c>
      <c r="P51" s="1178" t="s">
        <v>902</v>
      </c>
      <c r="Q51" s="1179">
        <v>0</v>
      </c>
    </row>
    <row r="52" spans="2:17" s="1162" customFormat="1" ht="18" customHeight="1" x14ac:dyDescent="0.2">
      <c r="B52" s="2146"/>
      <c r="C52" s="1175"/>
      <c r="D52" s="1180" t="s">
        <v>348</v>
      </c>
      <c r="E52" s="1177" t="s">
        <v>902</v>
      </c>
      <c r="F52" s="1177" t="s">
        <v>902</v>
      </c>
      <c r="G52" s="1177" t="s">
        <v>902</v>
      </c>
      <c r="H52" s="1177" t="s">
        <v>902</v>
      </c>
      <c r="I52" s="1177" t="s">
        <v>902</v>
      </c>
      <c r="J52" s="1177" t="s">
        <v>902</v>
      </c>
      <c r="K52" s="1177" t="s">
        <v>902</v>
      </c>
      <c r="L52" s="1177" t="s">
        <v>902</v>
      </c>
      <c r="M52" s="1177" t="s">
        <v>902</v>
      </c>
      <c r="N52" s="1177" t="s">
        <v>902</v>
      </c>
      <c r="O52" s="1177" t="s">
        <v>902</v>
      </c>
      <c r="P52" s="1178" t="s">
        <v>902</v>
      </c>
      <c r="Q52" s="1181">
        <v>0</v>
      </c>
    </row>
    <row r="53" spans="2:17" s="1162" customFormat="1" ht="18" customHeight="1" x14ac:dyDescent="0.25">
      <c r="B53" s="2146"/>
      <c r="C53" s="1175"/>
      <c r="D53" s="1182" t="s">
        <v>349</v>
      </c>
      <c r="E53" s="1183" t="s">
        <v>902</v>
      </c>
      <c r="F53" s="1183" t="s">
        <v>902</v>
      </c>
      <c r="G53" s="1183" t="s">
        <v>902</v>
      </c>
      <c r="H53" s="1183" t="s">
        <v>902</v>
      </c>
      <c r="I53" s="1183" t="s">
        <v>902</v>
      </c>
      <c r="J53" s="1183" t="s">
        <v>902</v>
      </c>
      <c r="K53" s="1183" t="s">
        <v>902</v>
      </c>
      <c r="L53" s="1183" t="s">
        <v>902</v>
      </c>
      <c r="M53" s="1183" t="s">
        <v>902</v>
      </c>
      <c r="N53" s="1183" t="s">
        <v>902</v>
      </c>
      <c r="O53" s="1183" t="s">
        <v>902</v>
      </c>
      <c r="P53" s="1184" t="s">
        <v>902</v>
      </c>
      <c r="Q53" s="1185">
        <v>0</v>
      </c>
    </row>
    <row r="54" spans="2:17" s="1162" customFormat="1" ht="18" customHeight="1" x14ac:dyDescent="0.25">
      <c r="B54" s="2145">
        <v>13</v>
      </c>
      <c r="C54" s="1186" t="s">
        <v>36</v>
      </c>
      <c r="D54" s="1171" t="s">
        <v>346</v>
      </c>
      <c r="E54" s="1187">
        <v>0.88909900000000008</v>
      </c>
      <c r="F54" s="1187">
        <v>0.75939299999999998</v>
      </c>
      <c r="G54" s="1187">
        <v>0.76495599999999997</v>
      </c>
      <c r="H54" s="1187">
        <v>0.80385899999999999</v>
      </c>
      <c r="I54" s="1187">
        <v>0.85465899999999995</v>
      </c>
      <c r="J54" s="1187">
        <v>0.78611900000000001</v>
      </c>
      <c r="K54" s="1187">
        <v>0.53731600000000002</v>
      </c>
      <c r="L54" s="1187">
        <v>0.57165599999999994</v>
      </c>
      <c r="M54" s="1187">
        <v>0.441056</v>
      </c>
      <c r="N54" s="1187">
        <v>0.70839099999999999</v>
      </c>
      <c r="O54" s="1187">
        <v>0.73870599999999997</v>
      </c>
      <c r="P54" s="1188">
        <v>0.63562300000000005</v>
      </c>
      <c r="Q54" s="1189">
        <v>8.4908329999999985</v>
      </c>
    </row>
    <row r="55" spans="2:17" s="1162" customFormat="1" ht="18" customHeight="1" x14ac:dyDescent="0.25">
      <c r="B55" s="2146"/>
      <c r="C55" s="1175"/>
      <c r="D55" s="1176" t="s">
        <v>347</v>
      </c>
      <c r="E55" s="1177" t="s">
        <v>902</v>
      </c>
      <c r="F55" s="1177" t="s">
        <v>902</v>
      </c>
      <c r="G55" s="1177" t="s">
        <v>902</v>
      </c>
      <c r="H55" s="1177" t="s">
        <v>902</v>
      </c>
      <c r="I55" s="1177" t="s">
        <v>902</v>
      </c>
      <c r="J55" s="1177" t="s">
        <v>902</v>
      </c>
      <c r="K55" s="1177" t="s">
        <v>902</v>
      </c>
      <c r="L55" s="1177" t="s">
        <v>902</v>
      </c>
      <c r="M55" s="1177" t="s">
        <v>902</v>
      </c>
      <c r="N55" s="1177" t="s">
        <v>902</v>
      </c>
      <c r="O55" s="1177" t="s">
        <v>902</v>
      </c>
      <c r="P55" s="1178" t="s">
        <v>902</v>
      </c>
      <c r="Q55" s="1179">
        <v>0</v>
      </c>
    </row>
    <row r="56" spans="2:17" s="1162" customFormat="1" ht="18" customHeight="1" x14ac:dyDescent="0.2">
      <c r="B56" s="2146"/>
      <c r="C56" s="1175"/>
      <c r="D56" s="1180" t="s">
        <v>348</v>
      </c>
      <c r="E56" s="1177" t="s">
        <v>902</v>
      </c>
      <c r="F56" s="1177" t="s">
        <v>902</v>
      </c>
      <c r="G56" s="1177" t="s">
        <v>902</v>
      </c>
      <c r="H56" s="1177" t="s">
        <v>902</v>
      </c>
      <c r="I56" s="1177" t="s">
        <v>902</v>
      </c>
      <c r="J56" s="1177" t="s">
        <v>902</v>
      </c>
      <c r="K56" s="1177" t="s">
        <v>902</v>
      </c>
      <c r="L56" s="1177" t="s">
        <v>902</v>
      </c>
      <c r="M56" s="1177" t="s">
        <v>902</v>
      </c>
      <c r="N56" s="1177" t="s">
        <v>902</v>
      </c>
      <c r="O56" s="1177" t="s">
        <v>902</v>
      </c>
      <c r="P56" s="1178" t="s">
        <v>902</v>
      </c>
      <c r="Q56" s="1181">
        <v>0</v>
      </c>
    </row>
    <row r="57" spans="2:17" s="1162" customFormat="1" ht="18" customHeight="1" x14ac:dyDescent="0.25">
      <c r="B57" s="2146"/>
      <c r="C57" s="1175"/>
      <c r="D57" s="1182" t="s">
        <v>349</v>
      </c>
      <c r="E57" s="1183" t="s">
        <v>902</v>
      </c>
      <c r="F57" s="1183" t="s">
        <v>902</v>
      </c>
      <c r="G57" s="1183" t="s">
        <v>902</v>
      </c>
      <c r="H57" s="1183" t="s">
        <v>902</v>
      </c>
      <c r="I57" s="1183" t="s">
        <v>902</v>
      </c>
      <c r="J57" s="1183" t="s">
        <v>902</v>
      </c>
      <c r="K57" s="1183" t="s">
        <v>902</v>
      </c>
      <c r="L57" s="1183" t="s">
        <v>902</v>
      </c>
      <c r="M57" s="1183" t="s">
        <v>902</v>
      </c>
      <c r="N57" s="1183" t="s">
        <v>902</v>
      </c>
      <c r="O57" s="1183" t="s">
        <v>902</v>
      </c>
      <c r="P57" s="1184" t="s">
        <v>902</v>
      </c>
      <c r="Q57" s="1185">
        <v>0</v>
      </c>
    </row>
    <row r="58" spans="2:17" s="1162" customFormat="1" ht="18" customHeight="1" x14ac:dyDescent="0.25">
      <c r="B58" s="2145">
        <v>14</v>
      </c>
      <c r="C58" s="1186" t="s">
        <v>38</v>
      </c>
      <c r="D58" s="1171" t="s">
        <v>346</v>
      </c>
      <c r="E58" s="1187">
        <v>0.383575</v>
      </c>
      <c r="F58" s="1187">
        <v>0.36442300000000005</v>
      </c>
      <c r="G58" s="1187">
        <v>0.39403699999999997</v>
      </c>
      <c r="H58" s="1187">
        <v>0.38153700000000002</v>
      </c>
      <c r="I58" s="1187">
        <v>0.39919199999999999</v>
      </c>
      <c r="J58" s="1187">
        <v>0.38152200000000003</v>
      </c>
      <c r="K58" s="1187">
        <v>0.35965399999999997</v>
      </c>
      <c r="L58" s="1187">
        <v>0.33046700000000001</v>
      </c>
      <c r="M58" s="1187">
        <v>0.28136899999999998</v>
      </c>
      <c r="N58" s="1187">
        <v>0.31738100000000002</v>
      </c>
      <c r="O58" s="1187">
        <v>0.36902500000000005</v>
      </c>
      <c r="P58" s="1188">
        <v>0.38465900000000003</v>
      </c>
      <c r="Q58" s="1189">
        <v>4.3468409999999995</v>
      </c>
    </row>
    <row r="59" spans="2:17" s="1162" customFormat="1" ht="18" customHeight="1" x14ac:dyDescent="0.25">
      <c r="B59" s="2146"/>
      <c r="C59" s="1175"/>
      <c r="D59" s="1176" t="s">
        <v>347</v>
      </c>
      <c r="E59" s="1177" t="s">
        <v>902</v>
      </c>
      <c r="F59" s="1177" t="s">
        <v>902</v>
      </c>
      <c r="G59" s="1177" t="s">
        <v>902</v>
      </c>
      <c r="H59" s="1177" t="s">
        <v>902</v>
      </c>
      <c r="I59" s="1177" t="s">
        <v>902</v>
      </c>
      <c r="J59" s="1177" t="s">
        <v>902</v>
      </c>
      <c r="K59" s="1177" t="s">
        <v>902</v>
      </c>
      <c r="L59" s="1177" t="s">
        <v>902</v>
      </c>
      <c r="M59" s="1177" t="s">
        <v>902</v>
      </c>
      <c r="N59" s="1177" t="s">
        <v>902</v>
      </c>
      <c r="O59" s="1177" t="s">
        <v>902</v>
      </c>
      <c r="P59" s="1178" t="s">
        <v>902</v>
      </c>
      <c r="Q59" s="1179">
        <v>0</v>
      </c>
    </row>
    <row r="60" spans="2:17" s="1162" customFormat="1" ht="18" customHeight="1" x14ac:dyDescent="0.2">
      <c r="B60" s="2146"/>
      <c r="C60" s="1175"/>
      <c r="D60" s="1180" t="s">
        <v>348</v>
      </c>
      <c r="E60" s="1177" t="s">
        <v>902</v>
      </c>
      <c r="F60" s="1177" t="s">
        <v>902</v>
      </c>
      <c r="G60" s="1177" t="s">
        <v>902</v>
      </c>
      <c r="H60" s="1177" t="s">
        <v>902</v>
      </c>
      <c r="I60" s="1177" t="s">
        <v>902</v>
      </c>
      <c r="J60" s="1177" t="s">
        <v>902</v>
      </c>
      <c r="K60" s="1177" t="s">
        <v>902</v>
      </c>
      <c r="L60" s="1177" t="s">
        <v>902</v>
      </c>
      <c r="M60" s="1177" t="s">
        <v>902</v>
      </c>
      <c r="N60" s="1177" t="s">
        <v>902</v>
      </c>
      <c r="O60" s="1177" t="s">
        <v>902</v>
      </c>
      <c r="P60" s="1178" t="s">
        <v>902</v>
      </c>
      <c r="Q60" s="1181">
        <v>0</v>
      </c>
    </row>
    <row r="61" spans="2:17" s="1162" customFormat="1" ht="18" customHeight="1" x14ac:dyDescent="0.25">
      <c r="B61" s="2146"/>
      <c r="C61" s="1175"/>
      <c r="D61" s="1182" t="s">
        <v>349</v>
      </c>
      <c r="E61" s="1183" t="s">
        <v>902</v>
      </c>
      <c r="F61" s="1183" t="s">
        <v>902</v>
      </c>
      <c r="G61" s="1183" t="s">
        <v>902</v>
      </c>
      <c r="H61" s="1183" t="s">
        <v>902</v>
      </c>
      <c r="I61" s="1183" t="s">
        <v>902</v>
      </c>
      <c r="J61" s="1183" t="s">
        <v>902</v>
      </c>
      <c r="K61" s="1183" t="s">
        <v>902</v>
      </c>
      <c r="L61" s="1183" t="s">
        <v>902</v>
      </c>
      <c r="M61" s="1183" t="s">
        <v>902</v>
      </c>
      <c r="N61" s="1183" t="s">
        <v>902</v>
      </c>
      <c r="O61" s="1183" t="s">
        <v>902</v>
      </c>
      <c r="P61" s="1184" t="s">
        <v>902</v>
      </c>
      <c r="Q61" s="1185">
        <v>0</v>
      </c>
    </row>
    <row r="62" spans="2:17" s="1162" customFormat="1" ht="18" customHeight="1" x14ac:dyDescent="0.25">
      <c r="B62" s="2145">
        <v>15</v>
      </c>
      <c r="C62" s="1186" t="s">
        <v>40</v>
      </c>
      <c r="D62" s="1171" t="s">
        <v>346</v>
      </c>
      <c r="E62" s="1187">
        <v>0.40165200000000001</v>
      </c>
      <c r="F62" s="1187">
        <v>0.26071699999999998</v>
      </c>
      <c r="G62" s="1187">
        <v>0.112152</v>
      </c>
      <c r="H62" s="1187">
        <v>0.23189899999999999</v>
      </c>
      <c r="I62" s="1187">
        <v>0.23552600000000001</v>
      </c>
      <c r="J62" s="1187">
        <v>0.22511799999999998</v>
      </c>
      <c r="K62" s="1187">
        <v>0.105658</v>
      </c>
      <c r="L62" s="1187">
        <v>0.210844</v>
      </c>
      <c r="M62" s="1187">
        <v>0.109972</v>
      </c>
      <c r="N62" s="1187">
        <v>0.16278499999999999</v>
      </c>
      <c r="O62" s="1187">
        <v>0.20227000000000001</v>
      </c>
      <c r="P62" s="1188">
        <v>0.214639</v>
      </c>
      <c r="Q62" s="1189">
        <v>2.4732319999999999</v>
      </c>
    </row>
    <row r="63" spans="2:17" s="1162" customFormat="1" ht="18" customHeight="1" x14ac:dyDescent="0.25">
      <c r="B63" s="2146"/>
      <c r="C63" s="1175"/>
      <c r="D63" s="1176" t="s">
        <v>347</v>
      </c>
      <c r="E63" s="1177" t="s">
        <v>902</v>
      </c>
      <c r="F63" s="1177" t="s">
        <v>902</v>
      </c>
      <c r="G63" s="1177" t="s">
        <v>902</v>
      </c>
      <c r="H63" s="1177" t="s">
        <v>902</v>
      </c>
      <c r="I63" s="1177" t="s">
        <v>902</v>
      </c>
      <c r="J63" s="1177" t="s">
        <v>902</v>
      </c>
      <c r="K63" s="1177" t="s">
        <v>902</v>
      </c>
      <c r="L63" s="1177" t="s">
        <v>902</v>
      </c>
      <c r="M63" s="1177" t="s">
        <v>902</v>
      </c>
      <c r="N63" s="1177" t="s">
        <v>902</v>
      </c>
      <c r="O63" s="1177" t="s">
        <v>902</v>
      </c>
      <c r="P63" s="1178" t="s">
        <v>902</v>
      </c>
      <c r="Q63" s="1179">
        <v>0</v>
      </c>
    </row>
    <row r="64" spans="2:17" s="1162" customFormat="1" ht="18" customHeight="1" x14ac:dyDescent="0.2">
      <c r="B64" s="2146"/>
      <c r="C64" s="1175"/>
      <c r="D64" s="1180" t="s">
        <v>348</v>
      </c>
      <c r="E64" s="1177" t="s">
        <v>902</v>
      </c>
      <c r="F64" s="1177" t="s">
        <v>902</v>
      </c>
      <c r="G64" s="1177" t="s">
        <v>902</v>
      </c>
      <c r="H64" s="1177" t="s">
        <v>902</v>
      </c>
      <c r="I64" s="1177" t="s">
        <v>902</v>
      </c>
      <c r="J64" s="1177" t="s">
        <v>902</v>
      </c>
      <c r="K64" s="1177" t="s">
        <v>902</v>
      </c>
      <c r="L64" s="1177" t="s">
        <v>902</v>
      </c>
      <c r="M64" s="1177" t="s">
        <v>902</v>
      </c>
      <c r="N64" s="1177" t="s">
        <v>902</v>
      </c>
      <c r="O64" s="1177" t="s">
        <v>902</v>
      </c>
      <c r="P64" s="1178" t="s">
        <v>902</v>
      </c>
      <c r="Q64" s="1181">
        <v>0</v>
      </c>
    </row>
    <row r="65" spans="2:17" s="1162" customFormat="1" ht="18" customHeight="1" x14ac:dyDescent="0.25">
      <c r="B65" s="2146"/>
      <c r="C65" s="1175"/>
      <c r="D65" s="1182" t="s">
        <v>349</v>
      </c>
      <c r="E65" s="1183" t="s">
        <v>902</v>
      </c>
      <c r="F65" s="1183" t="s">
        <v>902</v>
      </c>
      <c r="G65" s="1183" t="s">
        <v>902</v>
      </c>
      <c r="H65" s="1183" t="s">
        <v>902</v>
      </c>
      <c r="I65" s="1183" t="s">
        <v>902</v>
      </c>
      <c r="J65" s="1183" t="s">
        <v>902</v>
      </c>
      <c r="K65" s="1183" t="s">
        <v>902</v>
      </c>
      <c r="L65" s="1183" t="s">
        <v>902</v>
      </c>
      <c r="M65" s="1183" t="s">
        <v>902</v>
      </c>
      <c r="N65" s="1183" t="s">
        <v>902</v>
      </c>
      <c r="O65" s="1183" t="s">
        <v>902</v>
      </c>
      <c r="P65" s="1184" t="s">
        <v>902</v>
      </c>
      <c r="Q65" s="1185">
        <v>0</v>
      </c>
    </row>
    <row r="66" spans="2:17" s="1162" customFormat="1" ht="18" customHeight="1" x14ac:dyDescent="0.25">
      <c r="B66" s="2145">
        <v>16</v>
      </c>
      <c r="C66" s="1186" t="s">
        <v>42</v>
      </c>
      <c r="D66" s="1171" t="s">
        <v>346</v>
      </c>
      <c r="E66" s="1187">
        <v>2.338327</v>
      </c>
      <c r="F66" s="1187">
        <v>2.287347</v>
      </c>
      <c r="G66" s="1187">
        <v>2.4542099999999998</v>
      </c>
      <c r="H66" s="1187">
        <v>2.4280119999999998</v>
      </c>
      <c r="I66" s="1187">
        <v>2.651538</v>
      </c>
      <c r="J66" s="1187">
        <v>1.836138</v>
      </c>
      <c r="K66" s="1187">
        <v>1.7380230000000001</v>
      </c>
      <c r="L66" s="1187">
        <v>1.8385220000000002</v>
      </c>
      <c r="M66" s="1187">
        <v>1.2889539999999999</v>
      </c>
      <c r="N66" s="1187">
        <v>1.8358720000000002</v>
      </c>
      <c r="O66" s="1187">
        <v>2.3239070000000002</v>
      </c>
      <c r="P66" s="1188">
        <v>2.110509</v>
      </c>
      <c r="Q66" s="1189">
        <v>25.131358999999996</v>
      </c>
    </row>
    <row r="67" spans="2:17" s="1162" customFormat="1" ht="18" customHeight="1" x14ac:dyDescent="0.25">
      <c r="B67" s="2146"/>
      <c r="C67" s="1175"/>
      <c r="D67" s="1176" t="s">
        <v>347</v>
      </c>
      <c r="E67" s="1177" t="s">
        <v>902</v>
      </c>
      <c r="F67" s="1177" t="s">
        <v>902</v>
      </c>
      <c r="G67" s="1177" t="s">
        <v>902</v>
      </c>
      <c r="H67" s="1177" t="s">
        <v>902</v>
      </c>
      <c r="I67" s="1177" t="s">
        <v>902</v>
      </c>
      <c r="J67" s="1177" t="s">
        <v>902</v>
      </c>
      <c r="K67" s="1177" t="s">
        <v>902</v>
      </c>
      <c r="L67" s="1177" t="s">
        <v>902</v>
      </c>
      <c r="M67" s="1177" t="s">
        <v>902</v>
      </c>
      <c r="N67" s="1177" t="s">
        <v>902</v>
      </c>
      <c r="O67" s="1177" t="s">
        <v>902</v>
      </c>
      <c r="P67" s="1178" t="s">
        <v>902</v>
      </c>
      <c r="Q67" s="1179">
        <v>0</v>
      </c>
    </row>
    <row r="68" spans="2:17" s="1162" customFormat="1" ht="18" customHeight="1" x14ac:dyDescent="0.2">
      <c r="B68" s="2146"/>
      <c r="C68" s="1175"/>
      <c r="D68" s="1180" t="s">
        <v>348</v>
      </c>
      <c r="E68" s="1177" t="s">
        <v>902</v>
      </c>
      <c r="F68" s="1177" t="s">
        <v>902</v>
      </c>
      <c r="G68" s="1177" t="s">
        <v>902</v>
      </c>
      <c r="H68" s="1177" t="s">
        <v>902</v>
      </c>
      <c r="I68" s="1177" t="s">
        <v>902</v>
      </c>
      <c r="J68" s="1177" t="s">
        <v>902</v>
      </c>
      <c r="K68" s="1177" t="s">
        <v>902</v>
      </c>
      <c r="L68" s="1177" t="s">
        <v>902</v>
      </c>
      <c r="M68" s="1177" t="s">
        <v>902</v>
      </c>
      <c r="N68" s="1177" t="s">
        <v>902</v>
      </c>
      <c r="O68" s="1177" t="s">
        <v>902</v>
      </c>
      <c r="P68" s="1178" t="s">
        <v>902</v>
      </c>
      <c r="Q68" s="1181">
        <v>0</v>
      </c>
    </row>
    <row r="69" spans="2:17" s="1162" customFormat="1" ht="18" customHeight="1" x14ac:dyDescent="0.25">
      <c r="B69" s="2146"/>
      <c r="C69" s="1175"/>
      <c r="D69" s="1182" t="s">
        <v>349</v>
      </c>
      <c r="E69" s="1183" t="s">
        <v>902</v>
      </c>
      <c r="F69" s="1183" t="s">
        <v>902</v>
      </c>
      <c r="G69" s="1183" t="s">
        <v>902</v>
      </c>
      <c r="H69" s="1183" t="s">
        <v>902</v>
      </c>
      <c r="I69" s="1183" t="s">
        <v>902</v>
      </c>
      <c r="J69" s="1183" t="s">
        <v>902</v>
      </c>
      <c r="K69" s="1183" t="s">
        <v>902</v>
      </c>
      <c r="L69" s="1183" t="s">
        <v>902</v>
      </c>
      <c r="M69" s="1183" t="s">
        <v>902</v>
      </c>
      <c r="N69" s="1183" t="s">
        <v>902</v>
      </c>
      <c r="O69" s="1183" t="s">
        <v>902</v>
      </c>
      <c r="P69" s="1184" t="s">
        <v>902</v>
      </c>
      <c r="Q69" s="1185">
        <v>0</v>
      </c>
    </row>
    <row r="70" spans="2:17" s="1162" customFormat="1" ht="18" customHeight="1" x14ac:dyDescent="0.25">
      <c r="B70" s="2145">
        <v>17</v>
      </c>
      <c r="C70" s="1186" t="s">
        <v>44</v>
      </c>
      <c r="D70" s="1171" t="s">
        <v>346</v>
      </c>
      <c r="E70" s="1187">
        <v>0.12376200000000001</v>
      </c>
      <c r="F70" s="1187">
        <v>0.128001</v>
      </c>
      <c r="G70" s="1187">
        <v>0.13986900000000002</v>
      </c>
      <c r="H70" s="1187">
        <v>0.14477099999999998</v>
      </c>
      <c r="I70" s="1187">
        <v>0.14307300000000001</v>
      </c>
      <c r="J70" s="1187">
        <v>0.131603</v>
      </c>
      <c r="K70" s="1187">
        <v>0.10258100000000001</v>
      </c>
      <c r="L70" s="1187">
        <v>0.14730000000000001</v>
      </c>
      <c r="M70" s="1187">
        <v>0.13317299999999999</v>
      </c>
      <c r="N70" s="1187">
        <v>0.135049</v>
      </c>
      <c r="O70" s="1187">
        <v>0.11779899999999999</v>
      </c>
      <c r="P70" s="1188">
        <v>0.11571300000000001</v>
      </c>
      <c r="Q70" s="1189">
        <v>1.562694</v>
      </c>
    </row>
    <row r="71" spans="2:17" s="1162" customFormat="1" ht="18" customHeight="1" x14ac:dyDescent="0.25">
      <c r="B71" s="2146"/>
      <c r="C71" s="1175"/>
      <c r="D71" s="1176" t="s">
        <v>347</v>
      </c>
      <c r="E71" s="1177">
        <v>13.735299999999999</v>
      </c>
      <c r="F71" s="1177">
        <v>12.08131</v>
      </c>
      <c r="G71" s="1177">
        <v>13.83841</v>
      </c>
      <c r="H71" s="1177">
        <v>12.917199999999999</v>
      </c>
      <c r="I71" s="1177">
        <v>13.7547</v>
      </c>
      <c r="J71" s="1177">
        <v>11.9587</v>
      </c>
      <c r="K71" s="1177">
        <v>13.668379999999999</v>
      </c>
      <c r="L71" s="1177">
        <v>13.15372</v>
      </c>
      <c r="M71" s="1177">
        <v>13.29684</v>
      </c>
      <c r="N71" s="1177">
        <v>13.129659999999999</v>
      </c>
      <c r="O71" s="1177">
        <v>13.057070000000001</v>
      </c>
      <c r="P71" s="1178">
        <v>13.81878</v>
      </c>
      <c r="Q71" s="1179">
        <v>158.41007000000002</v>
      </c>
    </row>
    <row r="72" spans="2:17" s="1162" customFormat="1" ht="18" customHeight="1" x14ac:dyDescent="0.2">
      <c r="B72" s="2146"/>
      <c r="C72" s="1175"/>
      <c r="D72" s="1180" t="s">
        <v>348</v>
      </c>
      <c r="E72" s="1177" t="s">
        <v>902</v>
      </c>
      <c r="F72" s="1177" t="s">
        <v>902</v>
      </c>
      <c r="G72" s="1177" t="s">
        <v>902</v>
      </c>
      <c r="H72" s="1177" t="s">
        <v>902</v>
      </c>
      <c r="I72" s="1177" t="s">
        <v>902</v>
      </c>
      <c r="J72" s="1177" t="s">
        <v>902</v>
      </c>
      <c r="K72" s="1177" t="s">
        <v>902</v>
      </c>
      <c r="L72" s="1177" t="s">
        <v>902</v>
      </c>
      <c r="M72" s="1177" t="s">
        <v>902</v>
      </c>
      <c r="N72" s="1177" t="s">
        <v>902</v>
      </c>
      <c r="O72" s="1177" t="s">
        <v>902</v>
      </c>
      <c r="P72" s="1178" t="s">
        <v>902</v>
      </c>
      <c r="Q72" s="1181">
        <v>0</v>
      </c>
    </row>
    <row r="73" spans="2:17" s="1162" customFormat="1" ht="18" customHeight="1" x14ac:dyDescent="0.25">
      <c r="B73" s="2146"/>
      <c r="C73" s="1175"/>
      <c r="D73" s="1182" t="s">
        <v>349</v>
      </c>
      <c r="E73" s="1183" t="s">
        <v>902</v>
      </c>
      <c r="F73" s="1183" t="s">
        <v>902</v>
      </c>
      <c r="G73" s="1183" t="s">
        <v>902</v>
      </c>
      <c r="H73" s="1183" t="s">
        <v>902</v>
      </c>
      <c r="I73" s="1183" t="s">
        <v>902</v>
      </c>
      <c r="J73" s="1183" t="s">
        <v>902</v>
      </c>
      <c r="K73" s="1183" t="s">
        <v>902</v>
      </c>
      <c r="L73" s="1183" t="s">
        <v>902</v>
      </c>
      <c r="M73" s="1183" t="s">
        <v>902</v>
      </c>
      <c r="N73" s="1183" t="s">
        <v>902</v>
      </c>
      <c r="O73" s="1183" t="s">
        <v>902</v>
      </c>
      <c r="P73" s="1184" t="s">
        <v>902</v>
      </c>
      <c r="Q73" s="1185">
        <v>0</v>
      </c>
    </row>
    <row r="74" spans="2:17" s="1162" customFormat="1" ht="18" customHeight="1" x14ac:dyDescent="0.25">
      <c r="B74" s="2145">
        <v>18</v>
      </c>
      <c r="C74" s="1186" t="s">
        <v>46</v>
      </c>
      <c r="D74" s="1171" t="s">
        <v>346</v>
      </c>
      <c r="E74" s="1187">
        <v>12.162351000000001</v>
      </c>
      <c r="F74" s="1187">
        <v>10.402625</v>
      </c>
      <c r="G74" s="1187">
        <v>12.361013000000002</v>
      </c>
      <c r="H74" s="1187">
        <v>12.436009</v>
      </c>
      <c r="I74" s="1187">
        <v>12.60708</v>
      </c>
      <c r="J74" s="1187">
        <v>10.076186999999999</v>
      </c>
      <c r="K74" s="1187">
        <v>9.0072679999999998</v>
      </c>
      <c r="L74" s="1187">
        <v>9.3789620000000014</v>
      </c>
      <c r="M74" s="1187">
        <v>9.2447160000000004</v>
      </c>
      <c r="N74" s="1187">
        <v>12.739312999999999</v>
      </c>
      <c r="O74" s="1187">
        <v>12.645042</v>
      </c>
      <c r="P74" s="1188">
        <v>12.277367999999999</v>
      </c>
      <c r="Q74" s="1189">
        <v>135.33793399999999</v>
      </c>
    </row>
    <row r="75" spans="2:17" s="1162" customFormat="1" ht="18" customHeight="1" x14ac:dyDescent="0.25">
      <c r="B75" s="2146"/>
      <c r="C75" s="1175"/>
      <c r="D75" s="1176" t="s">
        <v>347</v>
      </c>
      <c r="E75" s="1177">
        <v>7.0161299999999995</v>
      </c>
      <c r="F75" s="1177">
        <v>7.4507500000000002</v>
      </c>
      <c r="G75" s="1177">
        <v>7.5349360000000001</v>
      </c>
      <c r="H75" s="1177">
        <v>6.9235129999999998</v>
      </c>
      <c r="I75" s="1177">
        <v>7.3980519999999999</v>
      </c>
      <c r="J75" s="1177">
        <v>7.1072300000000004</v>
      </c>
      <c r="K75" s="1177">
        <v>7.3346319999999992</v>
      </c>
      <c r="L75" s="1177">
        <v>4.591213999999999</v>
      </c>
      <c r="M75" s="1177">
        <v>4.1693889999999989</v>
      </c>
      <c r="N75" s="1177">
        <v>4.3776939999999991</v>
      </c>
      <c r="O75" s="1177">
        <v>3.4562220000000012</v>
      </c>
      <c r="P75" s="1178">
        <v>3.7825060000000001</v>
      </c>
      <c r="Q75" s="1179">
        <v>71.142268000000001</v>
      </c>
    </row>
    <row r="76" spans="2:17" s="1162" customFormat="1" ht="18" customHeight="1" x14ac:dyDescent="0.2">
      <c r="B76" s="2146"/>
      <c r="C76" s="1175"/>
      <c r="D76" s="1180" t="s">
        <v>348</v>
      </c>
      <c r="E76" s="1177" t="s">
        <v>902</v>
      </c>
      <c r="F76" s="1177" t="s">
        <v>902</v>
      </c>
      <c r="G76" s="1177" t="s">
        <v>902</v>
      </c>
      <c r="H76" s="1177" t="s">
        <v>902</v>
      </c>
      <c r="I76" s="1177" t="s">
        <v>902</v>
      </c>
      <c r="J76" s="1177" t="s">
        <v>902</v>
      </c>
      <c r="K76" s="1177" t="s">
        <v>902</v>
      </c>
      <c r="L76" s="1177" t="s">
        <v>902</v>
      </c>
      <c r="M76" s="1177" t="s">
        <v>902</v>
      </c>
      <c r="N76" s="1177" t="s">
        <v>902</v>
      </c>
      <c r="O76" s="1177" t="s">
        <v>902</v>
      </c>
      <c r="P76" s="1178" t="s">
        <v>902</v>
      </c>
      <c r="Q76" s="1181">
        <v>0</v>
      </c>
    </row>
    <row r="77" spans="2:17" s="1162" customFormat="1" ht="18" customHeight="1" x14ac:dyDescent="0.25">
      <c r="B77" s="2146"/>
      <c r="C77" s="1175"/>
      <c r="D77" s="1182" t="s">
        <v>349</v>
      </c>
      <c r="E77" s="1183" t="s">
        <v>902</v>
      </c>
      <c r="F77" s="1183" t="s">
        <v>902</v>
      </c>
      <c r="G77" s="1183" t="s">
        <v>902</v>
      </c>
      <c r="H77" s="1183" t="s">
        <v>902</v>
      </c>
      <c r="I77" s="1183" t="s">
        <v>902</v>
      </c>
      <c r="J77" s="1183" t="s">
        <v>902</v>
      </c>
      <c r="K77" s="1183" t="s">
        <v>902</v>
      </c>
      <c r="L77" s="1183" t="s">
        <v>902</v>
      </c>
      <c r="M77" s="1183" t="s">
        <v>902</v>
      </c>
      <c r="N77" s="1183" t="s">
        <v>902</v>
      </c>
      <c r="O77" s="1183" t="s">
        <v>902</v>
      </c>
      <c r="P77" s="1184" t="s">
        <v>902</v>
      </c>
      <c r="Q77" s="1185">
        <v>0</v>
      </c>
    </row>
    <row r="78" spans="2:17" s="1162" customFormat="1" ht="18" customHeight="1" x14ac:dyDescent="0.25">
      <c r="B78" s="2145">
        <v>19</v>
      </c>
      <c r="C78" s="1186" t="s">
        <v>48</v>
      </c>
      <c r="D78" s="1171" t="s">
        <v>346</v>
      </c>
      <c r="E78" s="1187">
        <v>2.1926220000000001</v>
      </c>
      <c r="F78" s="1187">
        <v>1.4949669999999999</v>
      </c>
      <c r="G78" s="1187">
        <v>1.8158700000000001</v>
      </c>
      <c r="H78" s="1187">
        <v>2.1585520000000002</v>
      </c>
      <c r="I78" s="1187">
        <v>1.9646589999999999</v>
      </c>
      <c r="J78" s="1187">
        <v>1.86226</v>
      </c>
      <c r="K78" s="1187">
        <v>1.3490199999999999</v>
      </c>
      <c r="L78" s="1187">
        <v>1.5386299999999999</v>
      </c>
      <c r="M78" s="1187">
        <v>0.94718000000000002</v>
      </c>
      <c r="N78" s="1187">
        <v>1.48308</v>
      </c>
      <c r="O78" s="1187">
        <v>2.0963950000000002</v>
      </c>
      <c r="P78" s="1188">
        <v>1.8898410000000001</v>
      </c>
      <c r="Q78" s="1189">
        <v>20.793075999999999</v>
      </c>
    </row>
    <row r="79" spans="2:17" s="1162" customFormat="1" ht="18" customHeight="1" x14ac:dyDescent="0.25">
      <c r="B79" s="2146"/>
      <c r="C79" s="1175"/>
      <c r="D79" s="1176" t="s">
        <v>347</v>
      </c>
      <c r="E79" s="1177" t="s">
        <v>902</v>
      </c>
      <c r="F79" s="1177" t="s">
        <v>902</v>
      </c>
      <c r="G79" s="1177" t="s">
        <v>902</v>
      </c>
      <c r="H79" s="1177" t="s">
        <v>902</v>
      </c>
      <c r="I79" s="1177" t="s">
        <v>902</v>
      </c>
      <c r="J79" s="1177" t="s">
        <v>902</v>
      </c>
      <c r="K79" s="1177" t="s">
        <v>902</v>
      </c>
      <c r="L79" s="1177" t="s">
        <v>902</v>
      </c>
      <c r="M79" s="1177" t="s">
        <v>902</v>
      </c>
      <c r="N79" s="1177" t="s">
        <v>902</v>
      </c>
      <c r="O79" s="1177" t="s">
        <v>902</v>
      </c>
      <c r="P79" s="1178" t="s">
        <v>902</v>
      </c>
      <c r="Q79" s="1179">
        <v>0</v>
      </c>
    </row>
    <row r="80" spans="2:17" s="1162" customFormat="1" ht="18" customHeight="1" x14ac:dyDescent="0.2">
      <c r="B80" s="2146"/>
      <c r="C80" s="1175"/>
      <c r="D80" s="1180" t="s">
        <v>348</v>
      </c>
      <c r="E80" s="1177" t="s">
        <v>902</v>
      </c>
      <c r="F80" s="1177" t="s">
        <v>902</v>
      </c>
      <c r="G80" s="1177" t="s">
        <v>902</v>
      </c>
      <c r="H80" s="1177" t="s">
        <v>902</v>
      </c>
      <c r="I80" s="1177" t="s">
        <v>902</v>
      </c>
      <c r="J80" s="1177" t="s">
        <v>902</v>
      </c>
      <c r="K80" s="1177" t="s">
        <v>902</v>
      </c>
      <c r="L80" s="1177" t="s">
        <v>902</v>
      </c>
      <c r="M80" s="1177" t="s">
        <v>902</v>
      </c>
      <c r="N80" s="1177" t="s">
        <v>902</v>
      </c>
      <c r="O80" s="1177" t="s">
        <v>902</v>
      </c>
      <c r="P80" s="1178" t="s">
        <v>902</v>
      </c>
      <c r="Q80" s="1181">
        <v>0</v>
      </c>
    </row>
    <row r="81" spans="2:17" s="1162" customFormat="1" ht="18" customHeight="1" x14ac:dyDescent="0.25">
      <c r="B81" s="2146"/>
      <c r="C81" s="1175"/>
      <c r="D81" s="1182" t="s">
        <v>349</v>
      </c>
      <c r="E81" s="1183" t="s">
        <v>902</v>
      </c>
      <c r="F81" s="1183" t="s">
        <v>902</v>
      </c>
      <c r="G81" s="1183" t="s">
        <v>902</v>
      </c>
      <c r="H81" s="1183" t="s">
        <v>902</v>
      </c>
      <c r="I81" s="1183" t="s">
        <v>902</v>
      </c>
      <c r="J81" s="1183" t="s">
        <v>902</v>
      </c>
      <c r="K81" s="1183" t="s">
        <v>902</v>
      </c>
      <c r="L81" s="1183" t="s">
        <v>902</v>
      </c>
      <c r="M81" s="1183" t="s">
        <v>902</v>
      </c>
      <c r="N81" s="1183" t="s">
        <v>902</v>
      </c>
      <c r="O81" s="1183" t="s">
        <v>902</v>
      </c>
      <c r="P81" s="1184" t="s">
        <v>902</v>
      </c>
      <c r="Q81" s="1185">
        <v>0</v>
      </c>
    </row>
    <row r="82" spans="2:17" s="1162" customFormat="1" ht="18" customHeight="1" x14ac:dyDescent="0.25">
      <c r="B82" s="2145">
        <v>20</v>
      </c>
      <c r="C82" s="1186" t="s">
        <v>50</v>
      </c>
      <c r="D82" s="1171" t="s">
        <v>346</v>
      </c>
      <c r="E82" s="1187">
        <v>6.179971000000001</v>
      </c>
      <c r="F82" s="1187">
        <v>5.680237</v>
      </c>
      <c r="G82" s="1187">
        <v>5.9851390000000011</v>
      </c>
      <c r="H82" s="1187">
        <v>6.1374479999999991</v>
      </c>
      <c r="I82" s="1187">
        <v>5.7557609999999997</v>
      </c>
      <c r="J82" s="1187">
        <v>5.2464989999999991</v>
      </c>
      <c r="K82" s="1187">
        <v>4.8115930000000002</v>
      </c>
      <c r="L82" s="1187">
        <v>4.6340370000000002</v>
      </c>
      <c r="M82" s="1187">
        <v>4.0629490000000006</v>
      </c>
      <c r="N82" s="1187">
        <v>4.5005379999999997</v>
      </c>
      <c r="O82" s="1187">
        <v>4.6414490000000006</v>
      </c>
      <c r="P82" s="1188">
        <v>4.9461389999999978</v>
      </c>
      <c r="Q82" s="1189">
        <v>62.581759999999996</v>
      </c>
    </row>
    <row r="83" spans="2:17" s="1162" customFormat="1" ht="18" customHeight="1" x14ac:dyDescent="0.25">
      <c r="B83" s="2146"/>
      <c r="C83" s="1175"/>
      <c r="D83" s="1176" t="s">
        <v>347</v>
      </c>
      <c r="E83" s="1177">
        <v>4.9890000000000004E-3</v>
      </c>
      <c r="F83" s="1177">
        <v>1.5221E-2</v>
      </c>
      <c r="G83" s="1177">
        <v>7.6880000000000004E-3</v>
      </c>
      <c r="H83" s="1177">
        <v>6.973E-3</v>
      </c>
      <c r="I83" s="1177">
        <v>6.3699999999999998E-4</v>
      </c>
      <c r="J83" s="1177">
        <v>5.0199999999999993E-3</v>
      </c>
      <c r="K83" s="1177">
        <v>5.5800000000000001E-4</v>
      </c>
      <c r="L83" s="1177">
        <v>5.8209999999999998E-3</v>
      </c>
      <c r="M83" s="1177">
        <v>3.2428999999999999E-2</v>
      </c>
      <c r="N83" s="1177">
        <v>3.6553000000000002E-2</v>
      </c>
      <c r="O83" s="1177">
        <v>6.2459999999999998E-3</v>
      </c>
      <c r="P83" s="1178">
        <v>2.7989999999999998E-2</v>
      </c>
      <c r="Q83" s="1179">
        <v>0.15012499999999998</v>
      </c>
    </row>
    <row r="84" spans="2:17" s="1162" customFormat="1" ht="18" customHeight="1" x14ac:dyDescent="0.2">
      <c r="B84" s="2146"/>
      <c r="C84" s="1175"/>
      <c r="D84" s="1180" t="s">
        <v>348</v>
      </c>
      <c r="E84" s="1177" t="s">
        <v>902</v>
      </c>
      <c r="F84" s="1177" t="s">
        <v>902</v>
      </c>
      <c r="G84" s="1177" t="s">
        <v>902</v>
      </c>
      <c r="H84" s="1177" t="s">
        <v>902</v>
      </c>
      <c r="I84" s="1177" t="s">
        <v>902</v>
      </c>
      <c r="J84" s="1177" t="s">
        <v>902</v>
      </c>
      <c r="K84" s="1177" t="s">
        <v>902</v>
      </c>
      <c r="L84" s="1177" t="s">
        <v>902</v>
      </c>
      <c r="M84" s="1177" t="s">
        <v>902</v>
      </c>
      <c r="N84" s="1177" t="s">
        <v>902</v>
      </c>
      <c r="O84" s="1177" t="s">
        <v>902</v>
      </c>
      <c r="P84" s="1178" t="s">
        <v>902</v>
      </c>
      <c r="Q84" s="1181">
        <v>0</v>
      </c>
    </row>
    <row r="85" spans="2:17" s="1162" customFormat="1" ht="18" customHeight="1" x14ac:dyDescent="0.25">
      <c r="B85" s="2146"/>
      <c r="C85" s="1175"/>
      <c r="D85" s="1182" t="s">
        <v>349</v>
      </c>
      <c r="E85" s="1183" t="s">
        <v>902</v>
      </c>
      <c r="F85" s="1183" t="s">
        <v>902</v>
      </c>
      <c r="G85" s="1183" t="s">
        <v>902</v>
      </c>
      <c r="H85" s="1183" t="s">
        <v>902</v>
      </c>
      <c r="I85" s="1183" t="s">
        <v>902</v>
      </c>
      <c r="J85" s="1183" t="s">
        <v>902</v>
      </c>
      <c r="K85" s="1183" t="s">
        <v>902</v>
      </c>
      <c r="L85" s="1183" t="s">
        <v>902</v>
      </c>
      <c r="M85" s="1183" t="s">
        <v>902</v>
      </c>
      <c r="N85" s="1183" t="s">
        <v>902</v>
      </c>
      <c r="O85" s="1183" t="s">
        <v>902</v>
      </c>
      <c r="P85" s="1184" t="s">
        <v>902</v>
      </c>
      <c r="Q85" s="1185">
        <v>0</v>
      </c>
    </row>
    <row r="86" spans="2:17" s="1162" customFormat="1" ht="18" customHeight="1" x14ac:dyDescent="0.25">
      <c r="B86" s="2145">
        <v>21</v>
      </c>
      <c r="C86" s="1186" t="s">
        <v>52</v>
      </c>
      <c r="D86" s="1171" t="s">
        <v>346</v>
      </c>
      <c r="E86" s="1187">
        <v>0.48261900000000002</v>
      </c>
      <c r="F86" s="1187">
        <v>0.43265399999999998</v>
      </c>
      <c r="G86" s="1187">
        <v>0.49754499999999996</v>
      </c>
      <c r="H86" s="1187">
        <v>0.49010900000000002</v>
      </c>
      <c r="I86" s="1187">
        <v>0.47920000000000001</v>
      </c>
      <c r="J86" s="1187">
        <v>0.44952700000000001</v>
      </c>
      <c r="K86" s="1187">
        <v>0.39469100000000001</v>
      </c>
      <c r="L86" s="1187">
        <v>0.35912699999999997</v>
      </c>
      <c r="M86" s="1187">
        <v>0.34567300000000001</v>
      </c>
      <c r="N86" s="1187">
        <v>0.34567199999999998</v>
      </c>
      <c r="O86" s="1187">
        <v>0.47183299999999995</v>
      </c>
      <c r="P86" s="1188">
        <v>0.45803700000000003</v>
      </c>
      <c r="Q86" s="1189">
        <v>5.2066870000000005</v>
      </c>
    </row>
    <row r="87" spans="2:17" s="1162" customFormat="1" ht="18" customHeight="1" x14ac:dyDescent="0.25">
      <c r="B87" s="2146"/>
      <c r="C87" s="1175"/>
      <c r="D87" s="1176" t="s">
        <v>347</v>
      </c>
      <c r="E87" s="1177">
        <v>9.7208000000000003E-2</v>
      </c>
      <c r="F87" s="1177">
        <v>9.3852999999999992E-2</v>
      </c>
      <c r="G87" s="1177">
        <v>9.8150999999999988E-2</v>
      </c>
      <c r="H87" s="1177">
        <v>0.11585999999999999</v>
      </c>
      <c r="I87" s="1177">
        <v>0.12973000000000001</v>
      </c>
      <c r="J87" s="1177">
        <v>0.13672599999999999</v>
      </c>
      <c r="K87" s="1177">
        <v>0.22667400000000001</v>
      </c>
      <c r="L87" s="1177">
        <v>0.25256600000000001</v>
      </c>
      <c r="M87" s="1177">
        <v>0.290937</v>
      </c>
      <c r="N87" s="1177">
        <v>0.299738</v>
      </c>
      <c r="O87" s="1177">
        <v>0.19034899999999999</v>
      </c>
      <c r="P87" s="1178">
        <v>0.17440699999999998</v>
      </c>
      <c r="Q87" s="1179">
        <v>2.1061990000000002</v>
      </c>
    </row>
    <row r="88" spans="2:17" s="1162" customFormat="1" ht="18" customHeight="1" x14ac:dyDescent="0.2">
      <c r="B88" s="2146"/>
      <c r="C88" s="1175"/>
      <c r="D88" s="1180" t="s">
        <v>348</v>
      </c>
      <c r="E88" s="1177" t="s">
        <v>902</v>
      </c>
      <c r="F88" s="1177" t="s">
        <v>902</v>
      </c>
      <c r="G88" s="1177" t="s">
        <v>902</v>
      </c>
      <c r="H88" s="1177" t="s">
        <v>902</v>
      </c>
      <c r="I88" s="1177" t="s">
        <v>902</v>
      </c>
      <c r="J88" s="1177" t="s">
        <v>902</v>
      </c>
      <c r="K88" s="1177" t="s">
        <v>902</v>
      </c>
      <c r="L88" s="1177" t="s">
        <v>902</v>
      </c>
      <c r="M88" s="1177" t="s">
        <v>902</v>
      </c>
      <c r="N88" s="1177" t="s">
        <v>902</v>
      </c>
      <c r="O88" s="1177" t="s">
        <v>902</v>
      </c>
      <c r="P88" s="1178" t="s">
        <v>902</v>
      </c>
      <c r="Q88" s="1181">
        <v>0</v>
      </c>
    </row>
    <row r="89" spans="2:17" s="1162" customFormat="1" ht="18" customHeight="1" x14ac:dyDescent="0.25">
      <c r="B89" s="2146"/>
      <c r="C89" s="1175"/>
      <c r="D89" s="1182" t="s">
        <v>349</v>
      </c>
      <c r="E89" s="1183" t="s">
        <v>902</v>
      </c>
      <c r="F89" s="1183" t="s">
        <v>902</v>
      </c>
      <c r="G89" s="1183" t="s">
        <v>902</v>
      </c>
      <c r="H89" s="1183" t="s">
        <v>902</v>
      </c>
      <c r="I89" s="1183" t="s">
        <v>902</v>
      </c>
      <c r="J89" s="1183" t="s">
        <v>902</v>
      </c>
      <c r="K89" s="1183" t="s">
        <v>902</v>
      </c>
      <c r="L89" s="1183" t="s">
        <v>902</v>
      </c>
      <c r="M89" s="1183" t="s">
        <v>902</v>
      </c>
      <c r="N89" s="1183" t="s">
        <v>902</v>
      </c>
      <c r="O89" s="1183" t="s">
        <v>902</v>
      </c>
      <c r="P89" s="1184" t="s">
        <v>902</v>
      </c>
      <c r="Q89" s="1185">
        <v>0</v>
      </c>
    </row>
    <row r="90" spans="2:17" s="1162" customFormat="1" ht="18" customHeight="1" x14ac:dyDescent="0.25">
      <c r="B90" s="2145">
        <v>22</v>
      </c>
      <c r="C90" s="1186" t="s">
        <v>54</v>
      </c>
      <c r="D90" s="1171" t="s">
        <v>346</v>
      </c>
      <c r="E90" s="1187" t="s">
        <v>902</v>
      </c>
      <c r="F90" s="1187" t="s">
        <v>902</v>
      </c>
      <c r="G90" s="1187" t="s">
        <v>902</v>
      </c>
      <c r="H90" s="1187" t="s">
        <v>902</v>
      </c>
      <c r="I90" s="1187" t="s">
        <v>902</v>
      </c>
      <c r="J90" s="1187" t="s">
        <v>902</v>
      </c>
      <c r="K90" s="1187" t="s">
        <v>902</v>
      </c>
      <c r="L90" s="1187" t="s">
        <v>902</v>
      </c>
      <c r="M90" s="1187" t="s">
        <v>902</v>
      </c>
      <c r="N90" s="1187" t="s">
        <v>902</v>
      </c>
      <c r="O90" s="1187" t="s">
        <v>902</v>
      </c>
      <c r="P90" s="1188">
        <v>6.5083375000000001E-3</v>
      </c>
      <c r="Q90" s="1189">
        <v>6.5083375000000001E-3</v>
      </c>
    </row>
    <row r="91" spans="2:17" s="1162" customFormat="1" ht="18" customHeight="1" x14ac:dyDescent="0.25">
      <c r="B91" s="2146"/>
      <c r="C91" s="1175"/>
      <c r="D91" s="1176" t="s">
        <v>347</v>
      </c>
      <c r="E91" s="1177" t="s">
        <v>902</v>
      </c>
      <c r="F91" s="1177" t="s">
        <v>902</v>
      </c>
      <c r="G91" s="1177" t="s">
        <v>902</v>
      </c>
      <c r="H91" s="1177" t="s">
        <v>902</v>
      </c>
      <c r="I91" s="1177" t="s">
        <v>902</v>
      </c>
      <c r="J91" s="1177" t="s">
        <v>902</v>
      </c>
      <c r="K91" s="1177" t="s">
        <v>902</v>
      </c>
      <c r="L91" s="1177" t="s">
        <v>902</v>
      </c>
      <c r="M91" s="1177" t="s">
        <v>902</v>
      </c>
      <c r="N91" s="1177" t="s">
        <v>902</v>
      </c>
      <c r="O91" s="1177" t="s">
        <v>902</v>
      </c>
      <c r="P91" s="1178" t="s">
        <v>902</v>
      </c>
      <c r="Q91" s="1179">
        <v>0</v>
      </c>
    </row>
    <row r="92" spans="2:17" s="1162" customFormat="1" ht="18" customHeight="1" x14ac:dyDescent="0.2">
      <c r="B92" s="2146"/>
      <c r="C92" s="1175"/>
      <c r="D92" s="1180" t="s">
        <v>348</v>
      </c>
      <c r="E92" s="1177" t="s">
        <v>902</v>
      </c>
      <c r="F92" s="1177" t="s">
        <v>902</v>
      </c>
      <c r="G92" s="1177" t="s">
        <v>902</v>
      </c>
      <c r="H92" s="1177" t="s">
        <v>902</v>
      </c>
      <c r="I92" s="1177" t="s">
        <v>902</v>
      </c>
      <c r="J92" s="1177" t="s">
        <v>902</v>
      </c>
      <c r="K92" s="1177" t="s">
        <v>902</v>
      </c>
      <c r="L92" s="1177" t="s">
        <v>902</v>
      </c>
      <c r="M92" s="1177" t="s">
        <v>902</v>
      </c>
      <c r="N92" s="1177" t="s">
        <v>902</v>
      </c>
      <c r="O92" s="1177" t="s">
        <v>902</v>
      </c>
      <c r="P92" s="1178" t="s">
        <v>902</v>
      </c>
      <c r="Q92" s="1181">
        <v>0</v>
      </c>
    </row>
    <row r="93" spans="2:17" s="1162" customFormat="1" ht="18" customHeight="1" x14ac:dyDescent="0.25">
      <c r="B93" s="2146"/>
      <c r="C93" s="1175"/>
      <c r="D93" s="1182" t="s">
        <v>349</v>
      </c>
      <c r="E93" s="1183" t="s">
        <v>902</v>
      </c>
      <c r="F93" s="1183" t="s">
        <v>902</v>
      </c>
      <c r="G93" s="1183" t="s">
        <v>902</v>
      </c>
      <c r="H93" s="1183" t="s">
        <v>902</v>
      </c>
      <c r="I93" s="1183" t="s">
        <v>902</v>
      </c>
      <c r="J93" s="1183" t="s">
        <v>902</v>
      </c>
      <c r="K93" s="1183" t="s">
        <v>902</v>
      </c>
      <c r="L93" s="1183" t="s">
        <v>902</v>
      </c>
      <c r="M93" s="1183" t="s">
        <v>902</v>
      </c>
      <c r="N93" s="1183" t="s">
        <v>902</v>
      </c>
      <c r="O93" s="1183" t="s">
        <v>902</v>
      </c>
      <c r="P93" s="1184" t="s">
        <v>902</v>
      </c>
      <c r="Q93" s="1185">
        <v>0</v>
      </c>
    </row>
    <row r="94" spans="2:17" s="1162" customFormat="1" ht="18" customHeight="1" x14ac:dyDescent="0.25">
      <c r="B94" s="2145">
        <v>23</v>
      </c>
      <c r="C94" s="1186" t="s">
        <v>56</v>
      </c>
      <c r="D94" s="1171" t="s">
        <v>346</v>
      </c>
      <c r="E94" s="1187">
        <v>8.4974789999999985</v>
      </c>
      <c r="F94" s="1187">
        <v>7.3491430000000006</v>
      </c>
      <c r="G94" s="1187">
        <v>9.242386999999999</v>
      </c>
      <c r="H94" s="1187">
        <v>8.3688729999999971</v>
      </c>
      <c r="I94" s="1187">
        <v>8.5345999999999993</v>
      </c>
      <c r="J94" s="1187">
        <v>7.6757669999999996</v>
      </c>
      <c r="K94" s="1187">
        <v>7.8967159999999996</v>
      </c>
      <c r="L94" s="1187">
        <v>5.5380349999999989</v>
      </c>
      <c r="M94" s="1187">
        <v>6.0610660000000003</v>
      </c>
      <c r="N94" s="1187">
        <v>4.2375389999999999</v>
      </c>
      <c r="O94" s="1187">
        <v>5.103726</v>
      </c>
      <c r="P94" s="1188">
        <v>5.362927</v>
      </c>
      <c r="Q94" s="1189">
        <v>83.868257999999983</v>
      </c>
    </row>
    <row r="95" spans="2:17" s="1162" customFormat="1" ht="18" customHeight="1" x14ac:dyDescent="0.25">
      <c r="B95" s="2146"/>
      <c r="C95" s="1175"/>
      <c r="D95" s="1176" t="s">
        <v>347</v>
      </c>
      <c r="E95" s="1177">
        <v>0.55770300000000006</v>
      </c>
      <c r="F95" s="1177">
        <v>0.48595900000000003</v>
      </c>
      <c r="G95" s="1177">
        <v>0.13998900000000003</v>
      </c>
      <c r="H95" s="1177">
        <v>2.1443999999999998E-2</v>
      </c>
      <c r="I95" s="1177">
        <v>2.666E-3</v>
      </c>
      <c r="J95" s="1177">
        <v>1.0516999999999999E-2</v>
      </c>
      <c r="K95" s="1177">
        <v>2.6150000000000001E-3</v>
      </c>
      <c r="L95" s="1177">
        <v>8.9549999999999994E-3</v>
      </c>
      <c r="M95" s="1177">
        <v>1.2145E-2</v>
      </c>
      <c r="N95" s="1177">
        <v>1.4742000000000002E-2</v>
      </c>
      <c r="O95" s="1177">
        <v>8.2609999999999992E-3</v>
      </c>
      <c r="P95" s="1178">
        <v>3.8020000000000003E-3</v>
      </c>
      <c r="Q95" s="1179">
        <v>1.2687980000000005</v>
      </c>
    </row>
    <row r="96" spans="2:17" s="1162" customFormat="1" ht="18" customHeight="1" x14ac:dyDescent="0.2">
      <c r="B96" s="2146"/>
      <c r="C96" s="1175"/>
      <c r="D96" s="1180" t="s">
        <v>348</v>
      </c>
      <c r="E96" s="1177" t="s">
        <v>902</v>
      </c>
      <c r="F96" s="1177" t="s">
        <v>902</v>
      </c>
      <c r="G96" s="1177" t="s">
        <v>902</v>
      </c>
      <c r="H96" s="1177" t="s">
        <v>902</v>
      </c>
      <c r="I96" s="1177" t="s">
        <v>902</v>
      </c>
      <c r="J96" s="1177" t="s">
        <v>902</v>
      </c>
      <c r="K96" s="1177" t="s">
        <v>902</v>
      </c>
      <c r="L96" s="1177" t="s">
        <v>902</v>
      </c>
      <c r="M96" s="1177" t="s">
        <v>902</v>
      </c>
      <c r="N96" s="1177" t="s">
        <v>902</v>
      </c>
      <c r="O96" s="1177" t="s">
        <v>902</v>
      </c>
      <c r="P96" s="1178" t="s">
        <v>902</v>
      </c>
      <c r="Q96" s="1181">
        <v>0</v>
      </c>
    </row>
    <row r="97" spans="2:17" s="1162" customFormat="1" ht="18" customHeight="1" x14ac:dyDescent="0.25">
      <c r="B97" s="2146"/>
      <c r="C97" s="1175"/>
      <c r="D97" s="1182" t="s">
        <v>349</v>
      </c>
      <c r="E97" s="1183" t="s">
        <v>902</v>
      </c>
      <c r="F97" s="1183" t="s">
        <v>902</v>
      </c>
      <c r="G97" s="1183" t="s">
        <v>902</v>
      </c>
      <c r="H97" s="1183" t="s">
        <v>902</v>
      </c>
      <c r="I97" s="1183" t="s">
        <v>902</v>
      </c>
      <c r="J97" s="1183" t="s">
        <v>902</v>
      </c>
      <c r="K97" s="1183" t="s">
        <v>902</v>
      </c>
      <c r="L97" s="1183" t="s">
        <v>902</v>
      </c>
      <c r="M97" s="1183" t="s">
        <v>902</v>
      </c>
      <c r="N97" s="1183" t="s">
        <v>902</v>
      </c>
      <c r="O97" s="1183" t="s">
        <v>902</v>
      </c>
      <c r="P97" s="1184" t="s">
        <v>902</v>
      </c>
      <c r="Q97" s="1185">
        <v>0</v>
      </c>
    </row>
    <row r="98" spans="2:17" s="1162" customFormat="1" ht="18" customHeight="1" x14ac:dyDescent="0.25">
      <c r="B98" s="2145">
        <v>24</v>
      </c>
      <c r="C98" s="1186" t="s">
        <v>58</v>
      </c>
      <c r="D98" s="1171" t="s">
        <v>346</v>
      </c>
      <c r="E98" s="1187">
        <v>1.2797830000000001</v>
      </c>
      <c r="F98" s="1187">
        <v>1.200294</v>
      </c>
      <c r="G98" s="1187">
        <v>1.317212</v>
      </c>
      <c r="H98" s="1187">
        <v>1.2404710000000001</v>
      </c>
      <c r="I98" s="1187">
        <v>1.4002810000000001</v>
      </c>
      <c r="J98" s="1187">
        <v>1.3579719999999997</v>
      </c>
      <c r="K98" s="1187">
        <v>1.2986279999999997</v>
      </c>
      <c r="L98" s="1187">
        <v>1.2315020000000001</v>
      </c>
      <c r="M98" s="1187">
        <v>1.1564380000000001</v>
      </c>
      <c r="N98" s="1187">
        <v>1.0643390000000001</v>
      </c>
      <c r="O98" s="1187">
        <v>1.024035</v>
      </c>
      <c r="P98" s="1188">
        <v>0.168931</v>
      </c>
      <c r="Q98" s="1189">
        <v>13.739886</v>
      </c>
    </row>
    <row r="99" spans="2:17" s="1162" customFormat="1" ht="18" customHeight="1" x14ac:dyDescent="0.25">
      <c r="B99" s="2146"/>
      <c r="C99" s="1175"/>
      <c r="D99" s="1176" t="s">
        <v>347</v>
      </c>
      <c r="E99" s="1177">
        <v>20.838775000000002</v>
      </c>
      <c r="F99" s="1177">
        <v>18.598317999999999</v>
      </c>
      <c r="G99" s="1177">
        <v>19.871442999999999</v>
      </c>
      <c r="H99" s="1177">
        <v>19.618607000000001</v>
      </c>
      <c r="I99" s="1177">
        <v>19.418229</v>
      </c>
      <c r="J99" s="1177">
        <v>17.614399000000002</v>
      </c>
      <c r="K99" s="1177">
        <v>20.873148</v>
      </c>
      <c r="L99" s="1177">
        <v>21.421405999999998</v>
      </c>
      <c r="M99" s="1177">
        <v>20.613330999999999</v>
      </c>
      <c r="N99" s="1177">
        <v>21.284399000000001</v>
      </c>
      <c r="O99" s="1177">
        <v>20.214229</v>
      </c>
      <c r="P99" s="1178">
        <v>18.268491000000001</v>
      </c>
      <c r="Q99" s="1179">
        <v>238.63477499999999</v>
      </c>
    </row>
    <row r="100" spans="2:17" s="1162" customFormat="1" ht="18" customHeight="1" x14ac:dyDescent="0.2">
      <c r="B100" s="2146"/>
      <c r="C100" s="1175"/>
      <c r="D100" s="1180" t="s">
        <v>348</v>
      </c>
      <c r="E100" s="1177" t="s">
        <v>902</v>
      </c>
      <c r="F100" s="1177" t="s">
        <v>902</v>
      </c>
      <c r="G100" s="1177" t="s">
        <v>902</v>
      </c>
      <c r="H100" s="1177" t="s">
        <v>902</v>
      </c>
      <c r="I100" s="1177" t="s">
        <v>902</v>
      </c>
      <c r="J100" s="1177" t="s">
        <v>902</v>
      </c>
      <c r="K100" s="1177" t="s">
        <v>902</v>
      </c>
      <c r="L100" s="1177" t="s">
        <v>902</v>
      </c>
      <c r="M100" s="1177" t="s">
        <v>902</v>
      </c>
      <c r="N100" s="1177" t="s">
        <v>902</v>
      </c>
      <c r="O100" s="1177" t="s">
        <v>902</v>
      </c>
      <c r="P100" s="1178" t="s">
        <v>902</v>
      </c>
      <c r="Q100" s="1181">
        <v>0</v>
      </c>
    </row>
    <row r="101" spans="2:17" s="1162" customFormat="1" ht="18" customHeight="1" x14ac:dyDescent="0.25">
      <c r="B101" s="2146"/>
      <c r="C101" s="1175"/>
      <c r="D101" s="1182" t="s">
        <v>349</v>
      </c>
      <c r="E101" s="1183" t="s">
        <v>902</v>
      </c>
      <c r="F101" s="1183" t="s">
        <v>902</v>
      </c>
      <c r="G101" s="1183" t="s">
        <v>902</v>
      </c>
      <c r="H101" s="1183" t="s">
        <v>902</v>
      </c>
      <c r="I101" s="1183" t="s">
        <v>902</v>
      </c>
      <c r="J101" s="1183" t="s">
        <v>902</v>
      </c>
      <c r="K101" s="1183" t="s">
        <v>902</v>
      </c>
      <c r="L101" s="1183" t="s">
        <v>902</v>
      </c>
      <c r="M101" s="1183" t="s">
        <v>902</v>
      </c>
      <c r="N101" s="1183" t="s">
        <v>902</v>
      </c>
      <c r="O101" s="1183" t="s">
        <v>902</v>
      </c>
      <c r="P101" s="1184" t="s">
        <v>902</v>
      </c>
      <c r="Q101" s="1185">
        <v>0</v>
      </c>
    </row>
    <row r="102" spans="2:17" s="1162" customFormat="1" ht="18" customHeight="1" x14ac:dyDescent="0.25">
      <c r="B102" s="2145">
        <v>25</v>
      </c>
      <c r="C102" s="1186" t="s">
        <v>60</v>
      </c>
      <c r="D102" s="1171" t="s">
        <v>346</v>
      </c>
      <c r="E102" s="1187">
        <v>2.0277430000000001</v>
      </c>
      <c r="F102" s="1187">
        <v>1.8274999999999999</v>
      </c>
      <c r="G102" s="1187">
        <v>1.816271</v>
      </c>
      <c r="H102" s="1187">
        <v>2.0198079999999998</v>
      </c>
      <c r="I102" s="1187">
        <v>1.6818429999999998</v>
      </c>
      <c r="J102" s="1187">
        <v>1.899756</v>
      </c>
      <c r="K102" s="1187">
        <v>2.0572859999999999</v>
      </c>
      <c r="L102" s="1187">
        <v>1.834608</v>
      </c>
      <c r="M102" s="1187">
        <v>1.5580769999999999</v>
      </c>
      <c r="N102" s="1187">
        <v>1.8050390000000003</v>
      </c>
      <c r="O102" s="1187">
        <v>1.568991</v>
      </c>
      <c r="P102" s="1188">
        <v>1.743857</v>
      </c>
      <c r="Q102" s="1189">
        <v>21.840778999999998</v>
      </c>
    </row>
    <row r="103" spans="2:17" s="1162" customFormat="1" ht="18" customHeight="1" x14ac:dyDescent="0.25">
      <c r="B103" s="2146"/>
      <c r="C103" s="1175"/>
      <c r="D103" s="1176" t="s">
        <v>347</v>
      </c>
      <c r="E103" s="1177">
        <v>0</v>
      </c>
      <c r="F103" s="1177">
        <v>0</v>
      </c>
      <c r="G103" s="1177">
        <v>0</v>
      </c>
      <c r="H103" s="1177">
        <v>0</v>
      </c>
      <c r="I103" s="1177">
        <v>5.3600000000000002E-3</v>
      </c>
      <c r="J103" s="1177">
        <v>0</v>
      </c>
      <c r="K103" s="1177">
        <v>0</v>
      </c>
      <c r="L103" s="1177">
        <v>0</v>
      </c>
      <c r="M103" s="1177">
        <v>3.4399999999999999E-3</v>
      </c>
      <c r="N103" s="1177">
        <v>7.7499999999999997E-4</v>
      </c>
      <c r="O103" s="1177">
        <v>4.9000000000000007E-3</v>
      </c>
      <c r="P103" s="1178">
        <v>7.6000000000000004E-4</v>
      </c>
      <c r="Q103" s="1179">
        <v>1.5235000000000002E-2</v>
      </c>
    </row>
    <row r="104" spans="2:17" s="1162" customFormat="1" ht="18" customHeight="1" x14ac:dyDescent="0.2">
      <c r="B104" s="2146"/>
      <c r="C104" s="1175"/>
      <c r="D104" s="1180" t="s">
        <v>348</v>
      </c>
      <c r="E104" s="1177" t="s">
        <v>902</v>
      </c>
      <c r="F104" s="1177" t="s">
        <v>902</v>
      </c>
      <c r="G104" s="1177" t="s">
        <v>902</v>
      </c>
      <c r="H104" s="1177" t="s">
        <v>902</v>
      </c>
      <c r="I104" s="1177" t="s">
        <v>902</v>
      </c>
      <c r="J104" s="1177" t="s">
        <v>902</v>
      </c>
      <c r="K104" s="1177" t="s">
        <v>902</v>
      </c>
      <c r="L104" s="1177" t="s">
        <v>902</v>
      </c>
      <c r="M104" s="1177" t="s">
        <v>902</v>
      </c>
      <c r="N104" s="1177" t="s">
        <v>902</v>
      </c>
      <c r="O104" s="1177" t="s">
        <v>902</v>
      </c>
      <c r="P104" s="1178" t="s">
        <v>902</v>
      </c>
      <c r="Q104" s="1181">
        <v>0</v>
      </c>
    </row>
    <row r="105" spans="2:17" s="1162" customFormat="1" ht="18" customHeight="1" x14ac:dyDescent="0.25">
      <c r="B105" s="2146"/>
      <c r="C105" s="1175"/>
      <c r="D105" s="1182" t="s">
        <v>349</v>
      </c>
      <c r="E105" s="1183" t="s">
        <v>902</v>
      </c>
      <c r="F105" s="1183" t="s">
        <v>902</v>
      </c>
      <c r="G105" s="1183" t="s">
        <v>902</v>
      </c>
      <c r="H105" s="1183" t="s">
        <v>902</v>
      </c>
      <c r="I105" s="1183" t="s">
        <v>902</v>
      </c>
      <c r="J105" s="1183" t="s">
        <v>902</v>
      </c>
      <c r="K105" s="1183" t="s">
        <v>902</v>
      </c>
      <c r="L105" s="1183" t="s">
        <v>902</v>
      </c>
      <c r="M105" s="1183" t="s">
        <v>902</v>
      </c>
      <c r="N105" s="1183" t="s">
        <v>902</v>
      </c>
      <c r="O105" s="1183" t="s">
        <v>902</v>
      </c>
      <c r="P105" s="1184" t="s">
        <v>902</v>
      </c>
      <c r="Q105" s="1185">
        <v>0</v>
      </c>
    </row>
    <row r="106" spans="2:17" s="1162" customFormat="1" ht="18" customHeight="1" x14ac:dyDescent="0.25">
      <c r="B106" s="2145">
        <v>26</v>
      </c>
      <c r="C106" s="1186" t="s">
        <v>62</v>
      </c>
      <c r="D106" s="1171" t="s">
        <v>346</v>
      </c>
      <c r="E106" s="1187">
        <v>622.871037</v>
      </c>
      <c r="F106" s="1187">
        <v>552.89314999999999</v>
      </c>
      <c r="G106" s="1187">
        <v>387.59777100000002</v>
      </c>
      <c r="H106" s="1187">
        <v>596.19469800000002</v>
      </c>
      <c r="I106" s="1187">
        <v>614.77533600000004</v>
      </c>
      <c r="J106" s="1187">
        <v>598.12826600000005</v>
      </c>
      <c r="K106" s="1187">
        <v>616.24782100000004</v>
      </c>
      <c r="L106" s="1187">
        <v>596.72364400000004</v>
      </c>
      <c r="M106" s="1187">
        <v>533.19888500000002</v>
      </c>
      <c r="N106" s="1187">
        <v>628.94552899999996</v>
      </c>
      <c r="O106" s="1187">
        <v>603.1087500000001</v>
      </c>
      <c r="P106" s="1188">
        <v>556.389769</v>
      </c>
      <c r="Q106" s="1189">
        <v>6907.0746559999998</v>
      </c>
    </row>
    <row r="107" spans="2:17" s="1162" customFormat="1" ht="18" customHeight="1" x14ac:dyDescent="0.25">
      <c r="B107" s="2146"/>
      <c r="C107" s="1175"/>
      <c r="D107" s="1176" t="s">
        <v>347</v>
      </c>
      <c r="E107" s="1177">
        <v>0</v>
      </c>
      <c r="F107" s="1177">
        <v>1.2727729999999999</v>
      </c>
      <c r="G107" s="1177">
        <v>0.12130100000000001</v>
      </c>
      <c r="H107" s="1177">
        <v>1.3357000000000001E-2</v>
      </c>
      <c r="I107" s="1177">
        <v>1.8175E-2</v>
      </c>
      <c r="J107" s="1177">
        <v>0</v>
      </c>
      <c r="K107" s="1177">
        <v>0.56992299999999996</v>
      </c>
      <c r="L107" s="1177">
        <v>0.44003599999999998</v>
      </c>
      <c r="M107" s="1177">
        <v>0</v>
      </c>
      <c r="N107" s="1177">
        <v>2.6454000000000002E-2</v>
      </c>
      <c r="O107" s="1177">
        <v>0.19777</v>
      </c>
      <c r="P107" s="1178">
        <v>0</v>
      </c>
      <c r="Q107" s="1179">
        <v>2.659789</v>
      </c>
    </row>
    <row r="108" spans="2:17" s="1162" customFormat="1" ht="18" customHeight="1" x14ac:dyDescent="0.2">
      <c r="B108" s="2146"/>
      <c r="C108" s="1175"/>
      <c r="D108" s="1180" t="s">
        <v>348</v>
      </c>
      <c r="E108" s="1177" t="s">
        <v>902</v>
      </c>
      <c r="F108" s="1177" t="s">
        <v>902</v>
      </c>
      <c r="G108" s="1177" t="s">
        <v>902</v>
      </c>
      <c r="H108" s="1177" t="s">
        <v>902</v>
      </c>
      <c r="I108" s="1177" t="s">
        <v>902</v>
      </c>
      <c r="J108" s="1177" t="s">
        <v>902</v>
      </c>
      <c r="K108" s="1177" t="s">
        <v>902</v>
      </c>
      <c r="L108" s="1177" t="s">
        <v>902</v>
      </c>
      <c r="M108" s="1177" t="s">
        <v>902</v>
      </c>
      <c r="N108" s="1177" t="s">
        <v>902</v>
      </c>
      <c r="O108" s="1177" t="s">
        <v>902</v>
      </c>
      <c r="P108" s="1178" t="s">
        <v>902</v>
      </c>
      <c r="Q108" s="1181">
        <v>0</v>
      </c>
    </row>
    <row r="109" spans="2:17" s="1162" customFormat="1" ht="18" customHeight="1" x14ac:dyDescent="0.25">
      <c r="B109" s="2146"/>
      <c r="C109" s="1175"/>
      <c r="D109" s="1182" t="s">
        <v>349</v>
      </c>
      <c r="E109" s="1183" t="s">
        <v>902</v>
      </c>
      <c r="F109" s="1183" t="s">
        <v>902</v>
      </c>
      <c r="G109" s="1183" t="s">
        <v>902</v>
      </c>
      <c r="H109" s="1183" t="s">
        <v>902</v>
      </c>
      <c r="I109" s="1183" t="s">
        <v>902</v>
      </c>
      <c r="J109" s="1183" t="s">
        <v>902</v>
      </c>
      <c r="K109" s="1183" t="s">
        <v>902</v>
      </c>
      <c r="L109" s="1183" t="s">
        <v>902</v>
      </c>
      <c r="M109" s="1183" t="s">
        <v>902</v>
      </c>
      <c r="N109" s="1183" t="s">
        <v>902</v>
      </c>
      <c r="O109" s="1183" t="s">
        <v>902</v>
      </c>
      <c r="P109" s="1184" t="s">
        <v>902</v>
      </c>
      <c r="Q109" s="1190">
        <v>0</v>
      </c>
    </row>
    <row r="110" spans="2:17" s="1162" customFormat="1" ht="18" customHeight="1" x14ac:dyDescent="0.25">
      <c r="B110" s="2145">
        <v>27</v>
      </c>
      <c r="C110" s="1186" t="s">
        <v>64</v>
      </c>
      <c r="D110" s="1171" t="s">
        <v>346</v>
      </c>
      <c r="E110" s="1187">
        <v>89.076604000000003</v>
      </c>
      <c r="F110" s="1187">
        <v>91.831451999999999</v>
      </c>
      <c r="G110" s="1187">
        <v>108.580264</v>
      </c>
      <c r="H110" s="1187">
        <v>82.397807000000014</v>
      </c>
      <c r="I110" s="1187">
        <v>67.084677999999997</v>
      </c>
      <c r="J110" s="1187">
        <v>67.034986999999987</v>
      </c>
      <c r="K110" s="1187">
        <v>74.14398700000001</v>
      </c>
      <c r="L110" s="1187">
        <v>73.728610000000003</v>
      </c>
      <c r="M110" s="1187">
        <v>70.018540999999999</v>
      </c>
      <c r="N110" s="1187">
        <v>78.763012000000003</v>
      </c>
      <c r="O110" s="1187">
        <v>74.636336</v>
      </c>
      <c r="P110" s="1188">
        <v>78.264530999999991</v>
      </c>
      <c r="Q110" s="1189">
        <v>955.56080900000006</v>
      </c>
    </row>
    <row r="111" spans="2:17" s="1162" customFormat="1" ht="18" customHeight="1" x14ac:dyDescent="0.25">
      <c r="B111" s="2146"/>
      <c r="C111" s="1175"/>
      <c r="D111" s="1176" t="s">
        <v>347</v>
      </c>
      <c r="E111" s="1177">
        <v>27.513733999999999</v>
      </c>
      <c r="F111" s="1177">
        <v>10.907848</v>
      </c>
      <c r="G111" s="1177">
        <v>6.5311070000000004</v>
      </c>
      <c r="H111" s="1177">
        <v>4.0489800000000002</v>
      </c>
      <c r="I111" s="1177">
        <v>6.7355079999999994</v>
      </c>
      <c r="J111" s="1177">
        <v>3.9456359999999999</v>
      </c>
      <c r="K111" s="1177">
        <v>1.579585</v>
      </c>
      <c r="L111" s="1177">
        <v>1.4677560000000001</v>
      </c>
      <c r="M111" s="1177">
        <v>0.79322499999999996</v>
      </c>
      <c r="N111" s="1177">
        <v>1.359478</v>
      </c>
      <c r="O111" s="1177">
        <v>8.3239090000000004</v>
      </c>
      <c r="P111" s="1178">
        <v>12.816476000000002</v>
      </c>
      <c r="Q111" s="1179">
        <v>86.02324200000001</v>
      </c>
    </row>
    <row r="112" spans="2:17" s="1162" customFormat="1" ht="18" customHeight="1" x14ac:dyDescent="0.2">
      <c r="B112" s="2146"/>
      <c r="C112" s="1175"/>
      <c r="D112" s="1180" t="s">
        <v>348</v>
      </c>
      <c r="E112" s="1177" t="s">
        <v>902</v>
      </c>
      <c r="F112" s="1177" t="s">
        <v>902</v>
      </c>
      <c r="G112" s="1177" t="s">
        <v>902</v>
      </c>
      <c r="H112" s="1177" t="s">
        <v>902</v>
      </c>
      <c r="I112" s="1177" t="s">
        <v>902</v>
      </c>
      <c r="J112" s="1177" t="s">
        <v>902</v>
      </c>
      <c r="K112" s="1177" t="s">
        <v>902</v>
      </c>
      <c r="L112" s="1177" t="s">
        <v>902</v>
      </c>
      <c r="M112" s="1177" t="s">
        <v>902</v>
      </c>
      <c r="N112" s="1177" t="s">
        <v>902</v>
      </c>
      <c r="O112" s="1177" t="s">
        <v>902</v>
      </c>
      <c r="P112" s="1178" t="s">
        <v>902</v>
      </c>
      <c r="Q112" s="1181">
        <v>0</v>
      </c>
    </row>
    <row r="113" spans="2:17" s="1162" customFormat="1" ht="18" customHeight="1" x14ac:dyDescent="0.25">
      <c r="B113" s="2146"/>
      <c r="C113" s="1175"/>
      <c r="D113" s="1182" t="s">
        <v>349</v>
      </c>
      <c r="E113" s="1183" t="s">
        <v>902</v>
      </c>
      <c r="F113" s="1183" t="s">
        <v>902</v>
      </c>
      <c r="G113" s="1183" t="s">
        <v>902</v>
      </c>
      <c r="H113" s="1183" t="s">
        <v>902</v>
      </c>
      <c r="I113" s="1183" t="s">
        <v>902</v>
      </c>
      <c r="J113" s="1183" t="s">
        <v>902</v>
      </c>
      <c r="K113" s="1183" t="s">
        <v>902</v>
      </c>
      <c r="L113" s="1183" t="s">
        <v>902</v>
      </c>
      <c r="M113" s="1183" t="s">
        <v>902</v>
      </c>
      <c r="N113" s="1183" t="s">
        <v>902</v>
      </c>
      <c r="O113" s="1183" t="s">
        <v>902</v>
      </c>
      <c r="P113" s="1184" t="s">
        <v>902</v>
      </c>
      <c r="Q113" s="1185">
        <v>0</v>
      </c>
    </row>
    <row r="114" spans="2:17" s="1162" customFormat="1" ht="18" customHeight="1" x14ac:dyDescent="0.25">
      <c r="B114" s="2145">
        <v>28</v>
      </c>
      <c r="C114" s="1186" t="s">
        <v>66</v>
      </c>
      <c r="D114" s="1171" t="s">
        <v>346</v>
      </c>
      <c r="E114" s="1187">
        <v>9.1040449999999993</v>
      </c>
      <c r="F114" s="1187">
        <v>8.6492439999999995</v>
      </c>
      <c r="G114" s="1187">
        <v>9.6057829999999989</v>
      </c>
      <c r="H114" s="1187">
        <v>9.3105539999999998</v>
      </c>
      <c r="I114" s="1187">
        <v>9.5231320000000004</v>
      </c>
      <c r="J114" s="1187">
        <v>9.1760859999999997</v>
      </c>
      <c r="K114" s="1187">
        <v>10.092541000000001</v>
      </c>
      <c r="L114" s="1187">
        <v>9.0154080000000008</v>
      </c>
      <c r="M114" s="1187">
        <v>9.1393889999999995</v>
      </c>
      <c r="N114" s="1187">
        <v>9.2838439999999984</v>
      </c>
      <c r="O114" s="1187">
        <v>8.973293</v>
      </c>
      <c r="P114" s="1188">
        <v>9.331016</v>
      </c>
      <c r="Q114" s="1189">
        <v>111.20433499999999</v>
      </c>
    </row>
    <row r="115" spans="2:17" s="1162" customFormat="1" ht="18" customHeight="1" x14ac:dyDescent="0.25">
      <c r="B115" s="2146"/>
      <c r="C115" s="1175"/>
      <c r="D115" s="1176" t="s">
        <v>347</v>
      </c>
      <c r="E115" s="1177">
        <v>12.203981000000001</v>
      </c>
      <c r="F115" s="1177">
        <v>8.0670669999999998</v>
      </c>
      <c r="G115" s="1177">
        <v>8.6016349999999999</v>
      </c>
      <c r="H115" s="1177">
        <v>8.4954070000000002</v>
      </c>
      <c r="I115" s="1177">
        <v>14.193134000000001</v>
      </c>
      <c r="J115" s="1177">
        <v>14.186854</v>
      </c>
      <c r="K115" s="1177">
        <v>13.473061</v>
      </c>
      <c r="L115" s="1177">
        <v>14.427024000000001</v>
      </c>
      <c r="M115" s="1177">
        <v>14.534302</v>
      </c>
      <c r="N115" s="1177">
        <v>13.050216999999998</v>
      </c>
      <c r="O115" s="1177">
        <v>13.016017</v>
      </c>
      <c r="P115" s="1178">
        <v>13.717713</v>
      </c>
      <c r="Q115" s="1179">
        <v>147.96641200000002</v>
      </c>
    </row>
    <row r="116" spans="2:17" s="1162" customFormat="1" ht="18" customHeight="1" x14ac:dyDescent="0.2">
      <c r="B116" s="2146"/>
      <c r="C116" s="1175"/>
      <c r="D116" s="1180" t="s">
        <v>348</v>
      </c>
      <c r="E116" s="1177" t="s">
        <v>902</v>
      </c>
      <c r="F116" s="1177" t="s">
        <v>902</v>
      </c>
      <c r="G116" s="1177" t="s">
        <v>902</v>
      </c>
      <c r="H116" s="1177" t="s">
        <v>902</v>
      </c>
      <c r="I116" s="1177" t="s">
        <v>902</v>
      </c>
      <c r="J116" s="1177" t="s">
        <v>902</v>
      </c>
      <c r="K116" s="1177" t="s">
        <v>902</v>
      </c>
      <c r="L116" s="1177" t="s">
        <v>902</v>
      </c>
      <c r="M116" s="1177" t="s">
        <v>902</v>
      </c>
      <c r="N116" s="1177" t="s">
        <v>902</v>
      </c>
      <c r="O116" s="1177" t="s">
        <v>902</v>
      </c>
      <c r="P116" s="1178" t="s">
        <v>902</v>
      </c>
      <c r="Q116" s="1181">
        <v>0</v>
      </c>
    </row>
    <row r="117" spans="2:17" s="1162" customFormat="1" ht="18" customHeight="1" x14ac:dyDescent="0.25">
      <c r="B117" s="2146"/>
      <c r="C117" s="1175"/>
      <c r="D117" s="1182" t="s">
        <v>349</v>
      </c>
      <c r="E117" s="1183" t="s">
        <v>902</v>
      </c>
      <c r="F117" s="1183" t="s">
        <v>902</v>
      </c>
      <c r="G117" s="1183" t="s">
        <v>902</v>
      </c>
      <c r="H117" s="1183" t="s">
        <v>902</v>
      </c>
      <c r="I117" s="1183" t="s">
        <v>902</v>
      </c>
      <c r="J117" s="1183" t="s">
        <v>902</v>
      </c>
      <c r="K117" s="1183" t="s">
        <v>902</v>
      </c>
      <c r="L117" s="1183" t="s">
        <v>902</v>
      </c>
      <c r="M117" s="1183" t="s">
        <v>902</v>
      </c>
      <c r="N117" s="1183" t="s">
        <v>902</v>
      </c>
      <c r="O117" s="1183" t="s">
        <v>902</v>
      </c>
      <c r="P117" s="1184" t="s">
        <v>902</v>
      </c>
      <c r="Q117" s="1185">
        <v>0</v>
      </c>
    </row>
    <row r="118" spans="2:17" s="1162" customFormat="1" ht="18" customHeight="1" x14ac:dyDescent="0.25">
      <c r="B118" s="2145">
        <v>29</v>
      </c>
      <c r="C118" s="1186" t="s">
        <v>68</v>
      </c>
      <c r="D118" s="1171" t="s">
        <v>346</v>
      </c>
      <c r="E118" s="1187">
        <v>0.27492300000000003</v>
      </c>
      <c r="F118" s="1187">
        <v>0.26092499999999996</v>
      </c>
      <c r="G118" s="1187">
        <v>0.29891100000000004</v>
      </c>
      <c r="H118" s="1187">
        <v>0.26386200000000004</v>
      </c>
      <c r="I118" s="1187">
        <v>0.235157</v>
      </c>
      <c r="J118" s="1187">
        <v>0.22790100000000002</v>
      </c>
      <c r="K118" s="1187">
        <v>0.19847700000000001</v>
      </c>
      <c r="L118" s="1187">
        <v>0.25204399999999999</v>
      </c>
      <c r="M118" s="1187">
        <v>0.18668099999999999</v>
      </c>
      <c r="N118" s="1187">
        <v>0.17674200000000001</v>
      </c>
      <c r="O118" s="1187">
        <v>0.25830900000000001</v>
      </c>
      <c r="P118" s="1188">
        <v>0.16978500000000002</v>
      </c>
      <c r="Q118" s="1189">
        <v>2.8037170000000007</v>
      </c>
    </row>
    <row r="119" spans="2:17" s="1162" customFormat="1" ht="18" customHeight="1" x14ac:dyDescent="0.25">
      <c r="B119" s="2146"/>
      <c r="C119" s="1175"/>
      <c r="D119" s="1176" t="s">
        <v>347</v>
      </c>
      <c r="E119" s="1177" t="s">
        <v>902</v>
      </c>
      <c r="F119" s="1177" t="s">
        <v>902</v>
      </c>
      <c r="G119" s="1177" t="s">
        <v>902</v>
      </c>
      <c r="H119" s="1177" t="s">
        <v>902</v>
      </c>
      <c r="I119" s="1177" t="s">
        <v>902</v>
      </c>
      <c r="J119" s="1177" t="s">
        <v>902</v>
      </c>
      <c r="K119" s="1177" t="s">
        <v>902</v>
      </c>
      <c r="L119" s="1177" t="s">
        <v>902</v>
      </c>
      <c r="M119" s="1177" t="s">
        <v>902</v>
      </c>
      <c r="N119" s="1177" t="s">
        <v>902</v>
      </c>
      <c r="O119" s="1177" t="s">
        <v>902</v>
      </c>
      <c r="P119" s="1178" t="s">
        <v>902</v>
      </c>
      <c r="Q119" s="1179">
        <v>0</v>
      </c>
    </row>
    <row r="120" spans="2:17" s="1162" customFormat="1" ht="18" customHeight="1" x14ac:dyDescent="0.2">
      <c r="B120" s="2146"/>
      <c r="C120" s="1175"/>
      <c r="D120" s="1180" t="s">
        <v>348</v>
      </c>
      <c r="E120" s="1177" t="s">
        <v>902</v>
      </c>
      <c r="F120" s="1177" t="s">
        <v>902</v>
      </c>
      <c r="G120" s="1177" t="s">
        <v>902</v>
      </c>
      <c r="H120" s="1177" t="s">
        <v>902</v>
      </c>
      <c r="I120" s="1177" t="s">
        <v>902</v>
      </c>
      <c r="J120" s="1177" t="s">
        <v>902</v>
      </c>
      <c r="K120" s="1177" t="s">
        <v>902</v>
      </c>
      <c r="L120" s="1177" t="s">
        <v>902</v>
      </c>
      <c r="M120" s="1177" t="s">
        <v>902</v>
      </c>
      <c r="N120" s="1177" t="s">
        <v>902</v>
      </c>
      <c r="O120" s="1177" t="s">
        <v>902</v>
      </c>
      <c r="P120" s="1178" t="s">
        <v>902</v>
      </c>
      <c r="Q120" s="1181">
        <v>0</v>
      </c>
    </row>
    <row r="121" spans="2:17" s="1162" customFormat="1" ht="18" customHeight="1" x14ac:dyDescent="0.25">
      <c r="B121" s="2146"/>
      <c r="C121" s="1175"/>
      <c r="D121" s="1182" t="s">
        <v>349</v>
      </c>
      <c r="E121" s="1183" t="s">
        <v>902</v>
      </c>
      <c r="F121" s="1183" t="s">
        <v>902</v>
      </c>
      <c r="G121" s="1183" t="s">
        <v>902</v>
      </c>
      <c r="H121" s="1183" t="s">
        <v>902</v>
      </c>
      <c r="I121" s="1183" t="s">
        <v>902</v>
      </c>
      <c r="J121" s="1183" t="s">
        <v>902</v>
      </c>
      <c r="K121" s="1183" t="s">
        <v>902</v>
      </c>
      <c r="L121" s="1183" t="s">
        <v>902</v>
      </c>
      <c r="M121" s="1183" t="s">
        <v>902</v>
      </c>
      <c r="N121" s="1183" t="s">
        <v>902</v>
      </c>
      <c r="O121" s="1183" t="s">
        <v>902</v>
      </c>
      <c r="P121" s="1184" t="s">
        <v>902</v>
      </c>
      <c r="Q121" s="1185">
        <v>0</v>
      </c>
    </row>
    <row r="122" spans="2:17" s="1162" customFormat="1" ht="18" customHeight="1" x14ac:dyDescent="0.25">
      <c r="B122" s="2145">
        <v>30</v>
      </c>
      <c r="C122" s="1186" t="s">
        <v>70</v>
      </c>
      <c r="D122" s="1171" t="s">
        <v>346</v>
      </c>
      <c r="E122" s="1187">
        <v>3.078398</v>
      </c>
      <c r="F122" s="1187">
        <v>2.8683670000000001</v>
      </c>
      <c r="G122" s="1187">
        <v>3.6688609999999997</v>
      </c>
      <c r="H122" s="1187">
        <v>3.5220720000000001</v>
      </c>
      <c r="I122" s="1187">
        <v>2.8651939999999998</v>
      </c>
      <c r="J122" s="1187">
        <v>2.9469850000000002</v>
      </c>
      <c r="K122" s="1187">
        <v>1.808392</v>
      </c>
      <c r="L122" s="1187">
        <v>2.5635129999999999</v>
      </c>
      <c r="M122" s="1187">
        <v>2.799804</v>
      </c>
      <c r="N122" s="1187">
        <v>1.2215769999999999</v>
      </c>
      <c r="O122" s="1187">
        <v>2.0346500000000001</v>
      </c>
      <c r="P122" s="1188">
        <v>3.1701160000000002</v>
      </c>
      <c r="Q122" s="1189">
        <v>32.547928999999996</v>
      </c>
    </row>
    <row r="123" spans="2:17" s="1162" customFormat="1" ht="18" customHeight="1" x14ac:dyDescent="0.25">
      <c r="B123" s="2146"/>
      <c r="C123" s="1175"/>
      <c r="D123" s="1176" t="s">
        <v>347</v>
      </c>
      <c r="E123" s="1177" t="s">
        <v>902</v>
      </c>
      <c r="F123" s="1177" t="s">
        <v>902</v>
      </c>
      <c r="G123" s="1177" t="s">
        <v>902</v>
      </c>
      <c r="H123" s="1177" t="s">
        <v>902</v>
      </c>
      <c r="I123" s="1177" t="s">
        <v>902</v>
      </c>
      <c r="J123" s="1177" t="s">
        <v>902</v>
      </c>
      <c r="K123" s="1177" t="s">
        <v>902</v>
      </c>
      <c r="L123" s="1177" t="s">
        <v>902</v>
      </c>
      <c r="M123" s="1177" t="s">
        <v>902</v>
      </c>
      <c r="N123" s="1177" t="s">
        <v>902</v>
      </c>
      <c r="O123" s="1177" t="s">
        <v>902</v>
      </c>
      <c r="P123" s="1178" t="s">
        <v>902</v>
      </c>
      <c r="Q123" s="1179">
        <v>0</v>
      </c>
    </row>
    <row r="124" spans="2:17" s="1162" customFormat="1" ht="18" customHeight="1" x14ac:dyDescent="0.2">
      <c r="B124" s="2146"/>
      <c r="C124" s="1175"/>
      <c r="D124" s="1180" t="s">
        <v>348</v>
      </c>
      <c r="E124" s="1177" t="s">
        <v>902</v>
      </c>
      <c r="F124" s="1177" t="s">
        <v>902</v>
      </c>
      <c r="G124" s="1177" t="s">
        <v>902</v>
      </c>
      <c r="H124" s="1177" t="s">
        <v>902</v>
      </c>
      <c r="I124" s="1177" t="s">
        <v>902</v>
      </c>
      <c r="J124" s="1177" t="s">
        <v>902</v>
      </c>
      <c r="K124" s="1177" t="s">
        <v>902</v>
      </c>
      <c r="L124" s="1177" t="s">
        <v>902</v>
      </c>
      <c r="M124" s="1177" t="s">
        <v>902</v>
      </c>
      <c r="N124" s="1177" t="s">
        <v>902</v>
      </c>
      <c r="O124" s="1177" t="s">
        <v>902</v>
      </c>
      <c r="P124" s="1178" t="s">
        <v>902</v>
      </c>
      <c r="Q124" s="1181">
        <v>0</v>
      </c>
    </row>
    <row r="125" spans="2:17" s="1162" customFormat="1" ht="18" customHeight="1" x14ac:dyDescent="0.25">
      <c r="B125" s="2146"/>
      <c r="C125" s="1175"/>
      <c r="D125" s="1182" t="s">
        <v>349</v>
      </c>
      <c r="E125" s="1183" t="s">
        <v>902</v>
      </c>
      <c r="F125" s="1183" t="s">
        <v>902</v>
      </c>
      <c r="G125" s="1183" t="s">
        <v>902</v>
      </c>
      <c r="H125" s="1183" t="s">
        <v>902</v>
      </c>
      <c r="I125" s="1183" t="s">
        <v>902</v>
      </c>
      <c r="J125" s="1183" t="s">
        <v>902</v>
      </c>
      <c r="K125" s="1183" t="s">
        <v>902</v>
      </c>
      <c r="L125" s="1183" t="s">
        <v>902</v>
      </c>
      <c r="M125" s="1183" t="s">
        <v>902</v>
      </c>
      <c r="N125" s="1183" t="s">
        <v>902</v>
      </c>
      <c r="O125" s="1183" t="s">
        <v>902</v>
      </c>
      <c r="P125" s="1184" t="s">
        <v>902</v>
      </c>
      <c r="Q125" s="1190">
        <v>0</v>
      </c>
    </row>
    <row r="126" spans="2:17" s="1162" customFormat="1" ht="18" customHeight="1" x14ac:dyDescent="0.25">
      <c r="B126" s="2145">
        <v>31</v>
      </c>
      <c r="C126" s="1186" t="s">
        <v>72</v>
      </c>
      <c r="D126" s="1171" t="s">
        <v>346</v>
      </c>
      <c r="E126" s="1187">
        <v>27.330731999999998</v>
      </c>
      <c r="F126" s="1187">
        <v>24.346235</v>
      </c>
      <c r="G126" s="1187">
        <v>27.205832000000001</v>
      </c>
      <c r="H126" s="1187">
        <v>26.405370999999999</v>
      </c>
      <c r="I126" s="1187">
        <v>18.105426999999999</v>
      </c>
      <c r="J126" s="1187">
        <v>12.244849</v>
      </c>
      <c r="K126" s="1187">
        <v>11.26661</v>
      </c>
      <c r="L126" s="1187">
        <v>13.259319999999999</v>
      </c>
      <c r="M126" s="1187">
        <v>8.8032889999999995</v>
      </c>
      <c r="N126" s="1187">
        <v>22.945257999999999</v>
      </c>
      <c r="O126" s="1187">
        <v>25.353555</v>
      </c>
      <c r="P126" s="1188">
        <v>23.273384999999998</v>
      </c>
      <c r="Q126" s="1189">
        <v>240.539863</v>
      </c>
    </row>
    <row r="127" spans="2:17" s="1162" customFormat="1" ht="18" customHeight="1" x14ac:dyDescent="0.25">
      <c r="B127" s="2146"/>
      <c r="C127" s="1175"/>
      <c r="D127" s="1176" t="s">
        <v>347</v>
      </c>
      <c r="E127" s="1177" t="s">
        <v>902</v>
      </c>
      <c r="F127" s="1177" t="s">
        <v>902</v>
      </c>
      <c r="G127" s="1177" t="s">
        <v>902</v>
      </c>
      <c r="H127" s="1177" t="s">
        <v>902</v>
      </c>
      <c r="I127" s="1177" t="s">
        <v>902</v>
      </c>
      <c r="J127" s="1177" t="s">
        <v>902</v>
      </c>
      <c r="K127" s="1177" t="s">
        <v>902</v>
      </c>
      <c r="L127" s="1177" t="s">
        <v>902</v>
      </c>
      <c r="M127" s="1177" t="s">
        <v>902</v>
      </c>
      <c r="N127" s="1177" t="s">
        <v>902</v>
      </c>
      <c r="O127" s="1177" t="s">
        <v>902</v>
      </c>
      <c r="P127" s="1178" t="s">
        <v>902</v>
      </c>
      <c r="Q127" s="1179">
        <v>0</v>
      </c>
    </row>
    <row r="128" spans="2:17" s="1162" customFormat="1" ht="18" customHeight="1" x14ac:dyDescent="0.2">
      <c r="B128" s="2146"/>
      <c r="C128" s="1175"/>
      <c r="D128" s="1180" t="s">
        <v>348</v>
      </c>
      <c r="E128" s="1177" t="s">
        <v>902</v>
      </c>
      <c r="F128" s="1177" t="s">
        <v>902</v>
      </c>
      <c r="G128" s="1177" t="s">
        <v>902</v>
      </c>
      <c r="H128" s="1177" t="s">
        <v>902</v>
      </c>
      <c r="I128" s="1177" t="s">
        <v>902</v>
      </c>
      <c r="J128" s="1177" t="s">
        <v>902</v>
      </c>
      <c r="K128" s="1177" t="s">
        <v>902</v>
      </c>
      <c r="L128" s="1177" t="s">
        <v>902</v>
      </c>
      <c r="M128" s="1177" t="s">
        <v>902</v>
      </c>
      <c r="N128" s="1177" t="s">
        <v>902</v>
      </c>
      <c r="O128" s="1177" t="s">
        <v>902</v>
      </c>
      <c r="P128" s="1178" t="s">
        <v>902</v>
      </c>
      <c r="Q128" s="1181">
        <v>0</v>
      </c>
    </row>
    <row r="129" spans="2:17" s="1162" customFormat="1" ht="18" customHeight="1" x14ac:dyDescent="0.25">
      <c r="B129" s="2146"/>
      <c r="C129" s="1175"/>
      <c r="D129" s="1182" t="s">
        <v>349</v>
      </c>
      <c r="E129" s="1183" t="s">
        <v>902</v>
      </c>
      <c r="F129" s="1183" t="s">
        <v>902</v>
      </c>
      <c r="G129" s="1183" t="s">
        <v>902</v>
      </c>
      <c r="H129" s="1183" t="s">
        <v>902</v>
      </c>
      <c r="I129" s="1183" t="s">
        <v>902</v>
      </c>
      <c r="J129" s="1183" t="s">
        <v>902</v>
      </c>
      <c r="K129" s="1183" t="s">
        <v>902</v>
      </c>
      <c r="L129" s="1183" t="s">
        <v>902</v>
      </c>
      <c r="M129" s="1183" t="s">
        <v>902</v>
      </c>
      <c r="N129" s="1183" t="s">
        <v>902</v>
      </c>
      <c r="O129" s="1183" t="s">
        <v>902</v>
      </c>
      <c r="P129" s="1184" t="s">
        <v>902</v>
      </c>
      <c r="Q129" s="1185">
        <v>0</v>
      </c>
    </row>
    <row r="130" spans="2:17" s="1162" customFormat="1" ht="18" customHeight="1" x14ac:dyDescent="0.25">
      <c r="B130" s="2145">
        <v>32</v>
      </c>
      <c r="C130" s="1186" t="s">
        <v>74</v>
      </c>
      <c r="D130" s="1171" t="s">
        <v>346</v>
      </c>
      <c r="E130" s="1187">
        <v>122.25299200000001</v>
      </c>
      <c r="F130" s="1187">
        <v>110.378638</v>
      </c>
      <c r="G130" s="1187">
        <v>120.896863</v>
      </c>
      <c r="H130" s="1187">
        <v>116.819963</v>
      </c>
      <c r="I130" s="1187">
        <v>117.03646899999998</v>
      </c>
      <c r="J130" s="1187">
        <v>106.34385200000001</v>
      </c>
      <c r="K130" s="1187">
        <v>95.862466999999995</v>
      </c>
      <c r="L130" s="1187">
        <v>85.481326999999993</v>
      </c>
      <c r="M130" s="1187">
        <v>69.465119999999999</v>
      </c>
      <c r="N130" s="1187">
        <v>108.763182</v>
      </c>
      <c r="O130" s="1187">
        <v>113.688597</v>
      </c>
      <c r="P130" s="1188">
        <v>118.453554</v>
      </c>
      <c r="Q130" s="1189">
        <v>1285.4430239999999</v>
      </c>
    </row>
    <row r="131" spans="2:17" s="1162" customFormat="1" ht="18" customHeight="1" x14ac:dyDescent="0.25">
      <c r="B131" s="2146"/>
      <c r="C131" s="1175"/>
      <c r="D131" s="1176" t="s">
        <v>347</v>
      </c>
      <c r="E131" s="1177">
        <v>0</v>
      </c>
      <c r="F131" s="1177">
        <v>0</v>
      </c>
      <c r="G131" s="1177">
        <v>0</v>
      </c>
      <c r="H131" s="1177">
        <v>0</v>
      </c>
      <c r="I131" s="1177">
        <v>3.4898000000000005E-2</v>
      </c>
      <c r="J131" s="1177">
        <v>0</v>
      </c>
      <c r="K131" s="1177">
        <v>0</v>
      </c>
      <c r="L131" s="1177">
        <v>0</v>
      </c>
      <c r="M131" s="1177">
        <v>0</v>
      </c>
      <c r="N131" s="1177">
        <v>0</v>
      </c>
      <c r="O131" s="1177">
        <v>0</v>
      </c>
      <c r="P131" s="1178">
        <v>7.7120000000000001E-3</v>
      </c>
      <c r="Q131" s="1179">
        <v>4.2610000000000009E-2</v>
      </c>
    </row>
    <row r="132" spans="2:17" s="1162" customFormat="1" ht="18" customHeight="1" x14ac:dyDescent="0.2">
      <c r="B132" s="2146"/>
      <c r="C132" s="1175"/>
      <c r="D132" s="1180" t="s">
        <v>348</v>
      </c>
      <c r="E132" s="1177" t="s">
        <v>902</v>
      </c>
      <c r="F132" s="1177" t="s">
        <v>902</v>
      </c>
      <c r="G132" s="1177" t="s">
        <v>902</v>
      </c>
      <c r="H132" s="1177" t="s">
        <v>902</v>
      </c>
      <c r="I132" s="1177" t="s">
        <v>902</v>
      </c>
      <c r="J132" s="1177" t="s">
        <v>902</v>
      </c>
      <c r="K132" s="1177" t="s">
        <v>902</v>
      </c>
      <c r="L132" s="1177" t="s">
        <v>902</v>
      </c>
      <c r="M132" s="1177" t="s">
        <v>902</v>
      </c>
      <c r="N132" s="1177" t="s">
        <v>902</v>
      </c>
      <c r="O132" s="1177" t="s">
        <v>902</v>
      </c>
      <c r="P132" s="1178" t="s">
        <v>902</v>
      </c>
      <c r="Q132" s="1181">
        <v>0</v>
      </c>
    </row>
    <row r="133" spans="2:17" s="1162" customFormat="1" ht="18" customHeight="1" x14ac:dyDescent="0.25">
      <c r="B133" s="2146"/>
      <c r="C133" s="1175"/>
      <c r="D133" s="1182" t="s">
        <v>349</v>
      </c>
      <c r="E133" s="1183" t="s">
        <v>902</v>
      </c>
      <c r="F133" s="1183" t="s">
        <v>902</v>
      </c>
      <c r="G133" s="1183" t="s">
        <v>902</v>
      </c>
      <c r="H133" s="1183" t="s">
        <v>902</v>
      </c>
      <c r="I133" s="1183" t="s">
        <v>902</v>
      </c>
      <c r="J133" s="1183" t="s">
        <v>902</v>
      </c>
      <c r="K133" s="1183" t="s">
        <v>902</v>
      </c>
      <c r="L133" s="1183" t="s">
        <v>902</v>
      </c>
      <c r="M133" s="1183" t="s">
        <v>902</v>
      </c>
      <c r="N133" s="1183" t="s">
        <v>902</v>
      </c>
      <c r="O133" s="1183" t="s">
        <v>902</v>
      </c>
      <c r="P133" s="1184" t="s">
        <v>902</v>
      </c>
      <c r="Q133" s="1185">
        <v>0</v>
      </c>
    </row>
    <row r="134" spans="2:17" s="1162" customFormat="1" ht="18" customHeight="1" x14ac:dyDescent="0.25">
      <c r="B134" s="2145">
        <v>33</v>
      </c>
      <c r="C134" s="1186" t="s">
        <v>76</v>
      </c>
      <c r="D134" s="1171" t="s">
        <v>346</v>
      </c>
      <c r="E134" s="1187">
        <v>0</v>
      </c>
      <c r="F134" s="1187">
        <v>0</v>
      </c>
      <c r="G134" s="1187">
        <v>0</v>
      </c>
      <c r="H134" s="1187">
        <v>0</v>
      </c>
      <c r="I134" s="1187">
        <v>0</v>
      </c>
      <c r="J134" s="1187">
        <v>0</v>
      </c>
      <c r="K134" s="1187">
        <v>0</v>
      </c>
      <c r="L134" s="1187">
        <v>0</v>
      </c>
      <c r="M134" s="1187">
        <v>0</v>
      </c>
      <c r="N134" s="1187">
        <v>0</v>
      </c>
      <c r="O134" s="1187">
        <v>0</v>
      </c>
      <c r="P134" s="1188">
        <v>0</v>
      </c>
      <c r="Q134" s="1189">
        <v>0</v>
      </c>
    </row>
    <row r="135" spans="2:17" s="1162" customFormat="1" ht="18" customHeight="1" x14ac:dyDescent="0.25">
      <c r="B135" s="2146"/>
      <c r="C135" s="1175"/>
      <c r="D135" s="1176" t="s">
        <v>347</v>
      </c>
      <c r="E135" s="1177" t="s">
        <v>902</v>
      </c>
      <c r="F135" s="1177" t="s">
        <v>902</v>
      </c>
      <c r="G135" s="1177" t="s">
        <v>902</v>
      </c>
      <c r="H135" s="1177" t="s">
        <v>902</v>
      </c>
      <c r="I135" s="1177" t="s">
        <v>902</v>
      </c>
      <c r="J135" s="1177" t="s">
        <v>902</v>
      </c>
      <c r="K135" s="1177" t="s">
        <v>902</v>
      </c>
      <c r="L135" s="1177" t="s">
        <v>902</v>
      </c>
      <c r="M135" s="1177" t="s">
        <v>902</v>
      </c>
      <c r="N135" s="1177" t="s">
        <v>902</v>
      </c>
      <c r="O135" s="1177" t="s">
        <v>902</v>
      </c>
      <c r="P135" s="1178" t="s">
        <v>902</v>
      </c>
      <c r="Q135" s="1179">
        <v>0</v>
      </c>
    </row>
    <row r="136" spans="2:17" s="1162" customFormat="1" ht="18" customHeight="1" x14ac:dyDescent="0.2">
      <c r="B136" s="2146"/>
      <c r="C136" s="1175"/>
      <c r="D136" s="1180" t="s">
        <v>348</v>
      </c>
      <c r="E136" s="1177" t="s">
        <v>902</v>
      </c>
      <c r="F136" s="1177" t="s">
        <v>902</v>
      </c>
      <c r="G136" s="1177" t="s">
        <v>902</v>
      </c>
      <c r="H136" s="1177" t="s">
        <v>902</v>
      </c>
      <c r="I136" s="1177" t="s">
        <v>902</v>
      </c>
      <c r="J136" s="1177" t="s">
        <v>902</v>
      </c>
      <c r="K136" s="1177" t="s">
        <v>902</v>
      </c>
      <c r="L136" s="1177" t="s">
        <v>902</v>
      </c>
      <c r="M136" s="1177" t="s">
        <v>902</v>
      </c>
      <c r="N136" s="1177" t="s">
        <v>902</v>
      </c>
      <c r="O136" s="1177" t="s">
        <v>902</v>
      </c>
      <c r="P136" s="1178" t="s">
        <v>902</v>
      </c>
      <c r="Q136" s="1181">
        <v>0</v>
      </c>
    </row>
    <row r="137" spans="2:17" s="1162" customFormat="1" ht="18" customHeight="1" x14ac:dyDescent="0.25">
      <c r="B137" s="2146"/>
      <c r="C137" s="1175"/>
      <c r="D137" s="1182" t="s">
        <v>349</v>
      </c>
      <c r="E137" s="1183" t="s">
        <v>902</v>
      </c>
      <c r="F137" s="1183" t="s">
        <v>902</v>
      </c>
      <c r="G137" s="1183" t="s">
        <v>902</v>
      </c>
      <c r="H137" s="1183" t="s">
        <v>902</v>
      </c>
      <c r="I137" s="1183" t="s">
        <v>902</v>
      </c>
      <c r="J137" s="1183" t="s">
        <v>902</v>
      </c>
      <c r="K137" s="1183" t="s">
        <v>902</v>
      </c>
      <c r="L137" s="1183" t="s">
        <v>902</v>
      </c>
      <c r="M137" s="1183" t="s">
        <v>902</v>
      </c>
      <c r="N137" s="1183" t="s">
        <v>902</v>
      </c>
      <c r="O137" s="1183" t="s">
        <v>902</v>
      </c>
      <c r="P137" s="1184" t="s">
        <v>902</v>
      </c>
      <c r="Q137" s="1185">
        <v>0</v>
      </c>
    </row>
    <row r="138" spans="2:17" s="1162" customFormat="1" ht="18" customHeight="1" x14ac:dyDescent="0.25">
      <c r="B138" s="2145">
        <v>34</v>
      </c>
      <c r="C138" s="1186" t="s">
        <v>78</v>
      </c>
      <c r="D138" s="1171" t="s">
        <v>346</v>
      </c>
      <c r="E138" s="1187">
        <v>81.534289000000001</v>
      </c>
      <c r="F138" s="1187">
        <v>73.767911999999995</v>
      </c>
      <c r="G138" s="1187">
        <v>81.789450000000002</v>
      </c>
      <c r="H138" s="1187">
        <v>79.222127</v>
      </c>
      <c r="I138" s="1187">
        <v>67.251595000000009</v>
      </c>
      <c r="J138" s="1187">
        <v>53.228567999999996</v>
      </c>
      <c r="K138" s="1187">
        <v>44.984563000000009</v>
      </c>
      <c r="L138" s="1187">
        <v>55.090653000000003</v>
      </c>
      <c r="M138" s="1187">
        <v>47.852339999999998</v>
      </c>
      <c r="N138" s="1187">
        <v>59.925941000000002</v>
      </c>
      <c r="O138" s="1187">
        <v>79.489452999999997</v>
      </c>
      <c r="P138" s="1188">
        <v>80.178237999999993</v>
      </c>
      <c r="Q138" s="1189">
        <v>804.31512899999996</v>
      </c>
    </row>
    <row r="139" spans="2:17" s="1162" customFormat="1" ht="18" customHeight="1" x14ac:dyDescent="0.25">
      <c r="B139" s="2146"/>
      <c r="C139" s="1175"/>
      <c r="D139" s="1176" t="s">
        <v>347</v>
      </c>
      <c r="E139" s="1177">
        <v>0</v>
      </c>
      <c r="F139" s="1177">
        <v>0</v>
      </c>
      <c r="G139" s="1177">
        <v>0</v>
      </c>
      <c r="H139" s="1177">
        <v>0</v>
      </c>
      <c r="I139" s="1177">
        <v>0</v>
      </c>
      <c r="J139" s="1177">
        <v>0</v>
      </c>
      <c r="K139" s="1177">
        <v>0</v>
      </c>
      <c r="L139" s="1177">
        <v>0</v>
      </c>
      <c r="M139" s="1177">
        <v>0</v>
      </c>
      <c r="N139" s="1177">
        <v>0</v>
      </c>
      <c r="O139" s="1177">
        <v>0</v>
      </c>
      <c r="P139" s="1178">
        <v>0</v>
      </c>
      <c r="Q139" s="1179">
        <v>0</v>
      </c>
    </row>
    <row r="140" spans="2:17" s="1162" customFormat="1" ht="18" customHeight="1" x14ac:dyDescent="0.2">
      <c r="B140" s="2146"/>
      <c r="C140" s="1175"/>
      <c r="D140" s="1180" t="s">
        <v>348</v>
      </c>
      <c r="E140" s="1177" t="s">
        <v>902</v>
      </c>
      <c r="F140" s="1177" t="s">
        <v>902</v>
      </c>
      <c r="G140" s="1177" t="s">
        <v>902</v>
      </c>
      <c r="H140" s="1177" t="s">
        <v>902</v>
      </c>
      <c r="I140" s="1177" t="s">
        <v>902</v>
      </c>
      <c r="J140" s="1177" t="s">
        <v>902</v>
      </c>
      <c r="K140" s="1177" t="s">
        <v>902</v>
      </c>
      <c r="L140" s="1177" t="s">
        <v>902</v>
      </c>
      <c r="M140" s="1177" t="s">
        <v>902</v>
      </c>
      <c r="N140" s="1177" t="s">
        <v>902</v>
      </c>
      <c r="O140" s="1177" t="s">
        <v>902</v>
      </c>
      <c r="P140" s="1178" t="s">
        <v>902</v>
      </c>
      <c r="Q140" s="1181">
        <v>0</v>
      </c>
    </row>
    <row r="141" spans="2:17" s="1162" customFormat="1" ht="18" customHeight="1" x14ac:dyDescent="0.25">
      <c r="B141" s="2146"/>
      <c r="C141" s="1175"/>
      <c r="D141" s="1182" t="s">
        <v>349</v>
      </c>
      <c r="E141" s="1183" t="s">
        <v>902</v>
      </c>
      <c r="F141" s="1183" t="s">
        <v>902</v>
      </c>
      <c r="G141" s="1183" t="s">
        <v>902</v>
      </c>
      <c r="H141" s="1183" t="s">
        <v>902</v>
      </c>
      <c r="I141" s="1183" t="s">
        <v>902</v>
      </c>
      <c r="J141" s="1183" t="s">
        <v>902</v>
      </c>
      <c r="K141" s="1183" t="s">
        <v>902</v>
      </c>
      <c r="L141" s="1183" t="s">
        <v>902</v>
      </c>
      <c r="M141" s="1183" t="s">
        <v>902</v>
      </c>
      <c r="N141" s="1183" t="s">
        <v>902</v>
      </c>
      <c r="O141" s="1183" t="s">
        <v>902</v>
      </c>
      <c r="P141" s="1184" t="s">
        <v>902</v>
      </c>
      <c r="Q141" s="1185">
        <v>0</v>
      </c>
    </row>
    <row r="142" spans="2:17" s="1162" customFormat="1" ht="18" customHeight="1" x14ac:dyDescent="0.25">
      <c r="B142" s="2145">
        <v>35</v>
      </c>
      <c r="C142" s="1186" t="s">
        <v>80</v>
      </c>
      <c r="D142" s="1171" t="s">
        <v>346</v>
      </c>
      <c r="E142" s="1187" t="s">
        <v>902</v>
      </c>
      <c r="F142" s="1187">
        <v>0.58111249999999992</v>
      </c>
      <c r="G142" s="1187">
        <v>6.9011819999999995</v>
      </c>
      <c r="H142" s="1187">
        <v>14.114284</v>
      </c>
      <c r="I142" s="1187">
        <v>14.788084999999999</v>
      </c>
      <c r="J142" s="1187">
        <v>13.361917999999999</v>
      </c>
      <c r="K142" s="1187">
        <v>14.253012</v>
      </c>
      <c r="L142" s="1187">
        <v>14.774344999999999</v>
      </c>
      <c r="M142" s="1187">
        <v>12.858091</v>
      </c>
      <c r="N142" s="1187">
        <v>13.287057000000001</v>
      </c>
      <c r="O142" s="1187">
        <v>14.311236000000001</v>
      </c>
      <c r="P142" s="1188">
        <v>14.826467000000001</v>
      </c>
      <c r="Q142" s="1189">
        <v>134.05678950000001</v>
      </c>
    </row>
    <row r="143" spans="2:17" s="1162" customFormat="1" ht="18" customHeight="1" x14ac:dyDescent="0.25">
      <c r="B143" s="2146"/>
      <c r="C143" s="1175"/>
      <c r="D143" s="1176" t="s">
        <v>347</v>
      </c>
      <c r="E143" s="1177" t="s">
        <v>902</v>
      </c>
      <c r="F143" s="1177" t="s">
        <v>902</v>
      </c>
      <c r="G143" s="1177" t="s">
        <v>902</v>
      </c>
      <c r="H143" s="1177" t="s">
        <v>902</v>
      </c>
      <c r="I143" s="1177" t="s">
        <v>902</v>
      </c>
      <c r="J143" s="1177" t="s">
        <v>902</v>
      </c>
      <c r="K143" s="1177" t="s">
        <v>902</v>
      </c>
      <c r="L143" s="1177" t="s">
        <v>902</v>
      </c>
      <c r="M143" s="1177" t="s">
        <v>902</v>
      </c>
      <c r="N143" s="1177" t="s">
        <v>902</v>
      </c>
      <c r="O143" s="1177" t="s">
        <v>902</v>
      </c>
      <c r="P143" s="1178" t="s">
        <v>902</v>
      </c>
      <c r="Q143" s="1179">
        <v>0</v>
      </c>
    </row>
    <row r="144" spans="2:17" s="1162" customFormat="1" ht="18" customHeight="1" x14ac:dyDescent="0.2">
      <c r="B144" s="2146"/>
      <c r="C144" s="1175"/>
      <c r="D144" s="1180" t="s">
        <v>348</v>
      </c>
      <c r="E144" s="1177" t="s">
        <v>902</v>
      </c>
      <c r="F144" s="1177" t="s">
        <v>902</v>
      </c>
      <c r="G144" s="1177" t="s">
        <v>902</v>
      </c>
      <c r="H144" s="1177" t="s">
        <v>902</v>
      </c>
      <c r="I144" s="1177" t="s">
        <v>902</v>
      </c>
      <c r="J144" s="1177" t="s">
        <v>902</v>
      </c>
      <c r="K144" s="1177" t="s">
        <v>902</v>
      </c>
      <c r="L144" s="1177" t="s">
        <v>902</v>
      </c>
      <c r="M144" s="1177" t="s">
        <v>902</v>
      </c>
      <c r="N144" s="1177" t="s">
        <v>902</v>
      </c>
      <c r="O144" s="1177" t="s">
        <v>902</v>
      </c>
      <c r="P144" s="1178" t="s">
        <v>902</v>
      </c>
      <c r="Q144" s="1181">
        <v>0</v>
      </c>
    </row>
    <row r="145" spans="2:17" s="1162" customFormat="1" ht="18" customHeight="1" x14ac:dyDescent="0.25">
      <c r="B145" s="2146"/>
      <c r="C145" s="1175"/>
      <c r="D145" s="1182" t="s">
        <v>349</v>
      </c>
      <c r="E145" s="1183" t="s">
        <v>902</v>
      </c>
      <c r="F145" s="1183" t="s">
        <v>902</v>
      </c>
      <c r="G145" s="1183" t="s">
        <v>902</v>
      </c>
      <c r="H145" s="1183" t="s">
        <v>902</v>
      </c>
      <c r="I145" s="1183" t="s">
        <v>902</v>
      </c>
      <c r="J145" s="1183" t="s">
        <v>902</v>
      </c>
      <c r="K145" s="1183" t="s">
        <v>902</v>
      </c>
      <c r="L145" s="1183" t="s">
        <v>902</v>
      </c>
      <c r="M145" s="1183" t="s">
        <v>902</v>
      </c>
      <c r="N145" s="1183" t="s">
        <v>902</v>
      </c>
      <c r="O145" s="1183" t="s">
        <v>902</v>
      </c>
      <c r="P145" s="1184" t="s">
        <v>902</v>
      </c>
      <c r="Q145" s="1185">
        <v>0</v>
      </c>
    </row>
    <row r="146" spans="2:17" s="1162" customFormat="1" ht="18" customHeight="1" x14ac:dyDescent="0.25">
      <c r="B146" s="2145">
        <v>36</v>
      </c>
      <c r="C146" s="1186" t="s">
        <v>82</v>
      </c>
      <c r="D146" s="1171" t="s">
        <v>346</v>
      </c>
      <c r="E146" s="1187">
        <v>292.20980100000003</v>
      </c>
      <c r="F146" s="1187">
        <v>277.38072199999993</v>
      </c>
      <c r="G146" s="1187">
        <v>309.201009</v>
      </c>
      <c r="H146" s="1187">
        <v>306.96132600000004</v>
      </c>
      <c r="I146" s="1187">
        <v>212.73477799999998</v>
      </c>
      <c r="J146" s="1187">
        <v>136.13808700000001</v>
      </c>
      <c r="K146" s="1187">
        <v>81.005480999999989</v>
      </c>
      <c r="L146" s="1187">
        <v>81.841409999999996</v>
      </c>
      <c r="M146" s="1187">
        <v>50.138633999999996</v>
      </c>
      <c r="N146" s="1187">
        <v>207.48678100000001</v>
      </c>
      <c r="O146" s="1187">
        <v>268.032464</v>
      </c>
      <c r="P146" s="1188">
        <v>244.794061</v>
      </c>
      <c r="Q146" s="1189">
        <v>2467.9245540000002</v>
      </c>
    </row>
    <row r="147" spans="2:17" s="1162" customFormat="1" ht="18" customHeight="1" x14ac:dyDescent="0.25">
      <c r="B147" s="2146"/>
      <c r="C147" s="1175"/>
      <c r="D147" s="1176" t="s">
        <v>347</v>
      </c>
      <c r="E147" s="1177" t="s">
        <v>902</v>
      </c>
      <c r="F147" s="1177" t="s">
        <v>902</v>
      </c>
      <c r="G147" s="1177" t="s">
        <v>902</v>
      </c>
      <c r="H147" s="1177" t="s">
        <v>902</v>
      </c>
      <c r="I147" s="1177" t="s">
        <v>902</v>
      </c>
      <c r="J147" s="1177" t="s">
        <v>902</v>
      </c>
      <c r="K147" s="1177" t="s">
        <v>902</v>
      </c>
      <c r="L147" s="1177" t="s">
        <v>902</v>
      </c>
      <c r="M147" s="1177" t="s">
        <v>902</v>
      </c>
      <c r="N147" s="1177" t="s">
        <v>902</v>
      </c>
      <c r="O147" s="1177" t="s">
        <v>902</v>
      </c>
      <c r="P147" s="1178" t="s">
        <v>902</v>
      </c>
      <c r="Q147" s="1179">
        <v>0</v>
      </c>
    </row>
    <row r="148" spans="2:17" s="1162" customFormat="1" ht="18" customHeight="1" x14ac:dyDescent="0.2">
      <c r="B148" s="2146"/>
      <c r="C148" s="1175"/>
      <c r="D148" s="1180" t="s">
        <v>348</v>
      </c>
      <c r="E148" s="1177" t="s">
        <v>902</v>
      </c>
      <c r="F148" s="1177" t="s">
        <v>902</v>
      </c>
      <c r="G148" s="1177" t="s">
        <v>902</v>
      </c>
      <c r="H148" s="1177" t="s">
        <v>902</v>
      </c>
      <c r="I148" s="1177" t="s">
        <v>902</v>
      </c>
      <c r="J148" s="1177" t="s">
        <v>902</v>
      </c>
      <c r="K148" s="1177" t="s">
        <v>902</v>
      </c>
      <c r="L148" s="1177" t="s">
        <v>902</v>
      </c>
      <c r="M148" s="1177" t="s">
        <v>902</v>
      </c>
      <c r="N148" s="1177" t="s">
        <v>902</v>
      </c>
      <c r="O148" s="1177" t="s">
        <v>902</v>
      </c>
      <c r="P148" s="1178" t="s">
        <v>902</v>
      </c>
      <c r="Q148" s="1181">
        <v>0</v>
      </c>
    </row>
    <row r="149" spans="2:17" s="1162" customFormat="1" ht="18" customHeight="1" x14ac:dyDescent="0.25">
      <c r="B149" s="2146"/>
      <c r="C149" s="1175"/>
      <c r="D149" s="1182" t="s">
        <v>349</v>
      </c>
      <c r="E149" s="1183" t="s">
        <v>902</v>
      </c>
      <c r="F149" s="1183" t="s">
        <v>902</v>
      </c>
      <c r="G149" s="1183" t="s">
        <v>902</v>
      </c>
      <c r="H149" s="1183" t="s">
        <v>902</v>
      </c>
      <c r="I149" s="1183" t="s">
        <v>902</v>
      </c>
      <c r="J149" s="1183" t="s">
        <v>902</v>
      </c>
      <c r="K149" s="1183" t="s">
        <v>902</v>
      </c>
      <c r="L149" s="1183" t="s">
        <v>902</v>
      </c>
      <c r="M149" s="1183" t="s">
        <v>902</v>
      </c>
      <c r="N149" s="1183" t="s">
        <v>902</v>
      </c>
      <c r="O149" s="1183" t="s">
        <v>902</v>
      </c>
      <c r="P149" s="1184" t="s">
        <v>902</v>
      </c>
      <c r="Q149" s="1185">
        <v>0</v>
      </c>
    </row>
    <row r="150" spans="2:17" s="1162" customFormat="1" ht="18" customHeight="1" x14ac:dyDescent="0.25">
      <c r="B150" s="2145">
        <v>37</v>
      </c>
      <c r="C150" s="1186" t="s">
        <v>84</v>
      </c>
      <c r="D150" s="1171" t="s">
        <v>346</v>
      </c>
      <c r="E150" s="1187">
        <v>19.410717999999999</v>
      </c>
      <c r="F150" s="1187">
        <v>22.898562999999999</v>
      </c>
      <c r="G150" s="1187">
        <v>38.014240000000001</v>
      </c>
      <c r="H150" s="1187">
        <v>35.745427000000007</v>
      </c>
      <c r="I150" s="1187">
        <v>25.676008000000003</v>
      </c>
      <c r="J150" s="1187">
        <v>32.194334999999995</v>
      </c>
      <c r="K150" s="1187">
        <v>40.028999999999996</v>
      </c>
      <c r="L150" s="1187">
        <v>40.792124999999999</v>
      </c>
      <c r="M150" s="1187">
        <v>40.684882000000002</v>
      </c>
      <c r="N150" s="1187">
        <v>34.508524000000001</v>
      </c>
      <c r="O150" s="1187">
        <v>30.100182</v>
      </c>
      <c r="P150" s="1188">
        <v>32.575901999999999</v>
      </c>
      <c r="Q150" s="1189">
        <v>392.62990600000001</v>
      </c>
    </row>
    <row r="151" spans="2:17" s="1162" customFormat="1" ht="18" customHeight="1" x14ac:dyDescent="0.25">
      <c r="B151" s="2146"/>
      <c r="C151" s="1175"/>
      <c r="D151" s="1176" t="s">
        <v>347</v>
      </c>
      <c r="E151" s="1177" t="s">
        <v>902</v>
      </c>
      <c r="F151" s="1177" t="s">
        <v>902</v>
      </c>
      <c r="G151" s="1177" t="s">
        <v>902</v>
      </c>
      <c r="H151" s="1177" t="s">
        <v>902</v>
      </c>
      <c r="I151" s="1177" t="s">
        <v>902</v>
      </c>
      <c r="J151" s="1177" t="s">
        <v>902</v>
      </c>
      <c r="K151" s="1177" t="s">
        <v>902</v>
      </c>
      <c r="L151" s="1177" t="s">
        <v>902</v>
      </c>
      <c r="M151" s="1177" t="s">
        <v>902</v>
      </c>
      <c r="N151" s="1177" t="s">
        <v>902</v>
      </c>
      <c r="O151" s="1177" t="s">
        <v>902</v>
      </c>
      <c r="P151" s="1178" t="s">
        <v>902</v>
      </c>
      <c r="Q151" s="1179">
        <v>0</v>
      </c>
    </row>
    <row r="152" spans="2:17" s="1162" customFormat="1" ht="18" customHeight="1" x14ac:dyDescent="0.2">
      <c r="B152" s="2146"/>
      <c r="C152" s="1175"/>
      <c r="D152" s="1180" t="s">
        <v>348</v>
      </c>
      <c r="E152" s="1177" t="s">
        <v>902</v>
      </c>
      <c r="F152" s="1177" t="s">
        <v>902</v>
      </c>
      <c r="G152" s="1177" t="s">
        <v>902</v>
      </c>
      <c r="H152" s="1177" t="s">
        <v>902</v>
      </c>
      <c r="I152" s="1177" t="s">
        <v>902</v>
      </c>
      <c r="J152" s="1177" t="s">
        <v>902</v>
      </c>
      <c r="K152" s="1177" t="s">
        <v>902</v>
      </c>
      <c r="L152" s="1177" t="s">
        <v>902</v>
      </c>
      <c r="M152" s="1177" t="s">
        <v>902</v>
      </c>
      <c r="N152" s="1177" t="s">
        <v>902</v>
      </c>
      <c r="O152" s="1177" t="s">
        <v>902</v>
      </c>
      <c r="P152" s="1178" t="s">
        <v>902</v>
      </c>
      <c r="Q152" s="1181">
        <v>0</v>
      </c>
    </row>
    <row r="153" spans="2:17" s="1162" customFormat="1" ht="18" customHeight="1" x14ac:dyDescent="0.25">
      <c r="B153" s="2146"/>
      <c r="C153" s="1175"/>
      <c r="D153" s="1182" t="s">
        <v>349</v>
      </c>
      <c r="E153" s="1183" t="s">
        <v>902</v>
      </c>
      <c r="F153" s="1183" t="s">
        <v>902</v>
      </c>
      <c r="G153" s="1183" t="s">
        <v>902</v>
      </c>
      <c r="H153" s="1183" t="s">
        <v>902</v>
      </c>
      <c r="I153" s="1183" t="s">
        <v>902</v>
      </c>
      <c r="J153" s="1183" t="s">
        <v>902</v>
      </c>
      <c r="K153" s="1183" t="s">
        <v>902</v>
      </c>
      <c r="L153" s="1183" t="s">
        <v>902</v>
      </c>
      <c r="M153" s="1183" t="s">
        <v>902</v>
      </c>
      <c r="N153" s="1183" t="s">
        <v>902</v>
      </c>
      <c r="O153" s="1183" t="s">
        <v>902</v>
      </c>
      <c r="P153" s="1184" t="s">
        <v>902</v>
      </c>
      <c r="Q153" s="1185">
        <v>0</v>
      </c>
    </row>
    <row r="154" spans="2:17" s="1162" customFormat="1" ht="18" customHeight="1" x14ac:dyDescent="0.25">
      <c r="B154" s="2145">
        <v>38</v>
      </c>
      <c r="C154" s="1186" t="s">
        <v>86</v>
      </c>
      <c r="D154" s="1171" t="s">
        <v>346</v>
      </c>
      <c r="E154" s="1187">
        <v>0.28533700000000001</v>
      </c>
      <c r="F154" s="1187">
        <v>0.25469999999999998</v>
      </c>
      <c r="G154" s="1187">
        <v>0.28707899999999997</v>
      </c>
      <c r="H154" s="1187">
        <v>0.27936499999999997</v>
      </c>
      <c r="I154" s="1187">
        <v>0.29565599999999997</v>
      </c>
      <c r="J154" s="1187">
        <v>0.31513199999999997</v>
      </c>
      <c r="K154" s="1187">
        <v>0.32949099999999998</v>
      </c>
      <c r="L154" s="1187">
        <v>0.38573500000000005</v>
      </c>
      <c r="M154" s="1187">
        <v>0.36615200000000003</v>
      </c>
      <c r="N154" s="1187">
        <v>0.32365799999999995</v>
      </c>
      <c r="O154" s="1187">
        <v>0.296296</v>
      </c>
      <c r="P154" s="1188">
        <v>0.29654199999999997</v>
      </c>
      <c r="Q154" s="1189">
        <v>3.7151429999999999</v>
      </c>
    </row>
    <row r="155" spans="2:17" s="1162" customFormat="1" ht="18" customHeight="1" x14ac:dyDescent="0.25">
      <c r="B155" s="2146"/>
      <c r="C155" s="1175"/>
      <c r="D155" s="1176" t="s">
        <v>347</v>
      </c>
      <c r="E155" s="1177" t="s">
        <v>902</v>
      </c>
      <c r="F155" s="1177" t="s">
        <v>902</v>
      </c>
      <c r="G155" s="1177" t="s">
        <v>902</v>
      </c>
      <c r="H155" s="1177" t="s">
        <v>902</v>
      </c>
      <c r="I155" s="1177" t="s">
        <v>902</v>
      </c>
      <c r="J155" s="1177" t="s">
        <v>902</v>
      </c>
      <c r="K155" s="1177" t="s">
        <v>902</v>
      </c>
      <c r="L155" s="1177" t="s">
        <v>902</v>
      </c>
      <c r="M155" s="1177" t="s">
        <v>902</v>
      </c>
      <c r="N155" s="1177" t="s">
        <v>902</v>
      </c>
      <c r="O155" s="1177" t="s">
        <v>902</v>
      </c>
      <c r="P155" s="1178" t="s">
        <v>902</v>
      </c>
      <c r="Q155" s="1179">
        <v>0</v>
      </c>
    </row>
    <row r="156" spans="2:17" s="1162" customFormat="1" ht="18" customHeight="1" x14ac:dyDescent="0.2">
      <c r="B156" s="2146"/>
      <c r="C156" s="1175"/>
      <c r="D156" s="1180" t="s">
        <v>348</v>
      </c>
      <c r="E156" s="1177" t="s">
        <v>902</v>
      </c>
      <c r="F156" s="1177" t="s">
        <v>902</v>
      </c>
      <c r="G156" s="1177" t="s">
        <v>902</v>
      </c>
      <c r="H156" s="1177" t="s">
        <v>902</v>
      </c>
      <c r="I156" s="1177" t="s">
        <v>902</v>
      </c>
      <c r="J156" s="1177" t="s">
        <v>902</v>
      </c>
      <c r="K156" s="1177" t="s">
        <v>902</v>
      </c>
      <c r="L156" s="1177" t="s">
        <v>902</v>
      </c>
      <c r="M156" s="1177" t="s">
        <v>902</v>
      </c>
      <c r="N156" s="1177" t="s">
        <v>902</v>
      </c>
      <c r="O156" s="1177" t="s">
        <v>902</v>
      </c>
      <c r="P156" s="1178" t="s">
        <v>902</v>
      </c>
      <c r="Q156" s="1181">
        <v>0</v>
      </c>
    </row>
    <row r="157" spans="2:17" s="1162" customFormat="1" ht="18" customHeight="1" x14ac:dyDescent="0.25">
      <c r="B157" s="2146"/>
      <c r="C157" s="1175"/>
      <c r="D157" s="1182" t="s">
        <v>349</v>
      </c>
      <c r="E157" s="1183" t="s">
        <v>902</v>
      </c>
      <c r="F157" s="1183" t="s">
        <v>902</v>
      </c>
      <c r="G157" s="1183" t="s">
        <v>902</v>
      </c>
      <c r="H157" s="1183" t="s">
        <v>902</v>
      </c>
      <c r="I157" s="1183" t="s">
        <v>902</v>
      </c>
      <c r="J157" s="1183" t="s">
        <v>902</v>
      </c>
      <c r="K157" s="1183" t="s">
        <v>902</v>
      </c>
      <c r="L157" s="1183" t="s">
        <v>902</v>
      </c>
      <c r="M157" s="1183" t="s">
        <v>902</v>
      </c>
      <c r="N157" s="1183" t="s">
        <v>902</v>
      </c>
      <c r="O157" s="1183" t="s">
        <v>902</v>
      </c>
      <c r="P157" s="1184" t="s">
        <v>902</v>
      </c>
      <c r="Q157" s="1185">
        <v>0</v>
      </c>
    </row>
    <row r="158" spans="2:17" s="1162" customFormat="1" ht="18" customHeight="1" x14ac:dyDescent="0.25">
      <c r="B158" s="2145">
        <v>39</v>
      </c>
      <c r="C158" s="1186" t="s">
        <v>88</v>
      </c>
      <c r="D158" s="1171" t="s">
        <v>346</v>
      </c>
      <c r="E158" s="1187">
        <v>6.971604000000001</v>
      </c>
      <c r="F158" s="1187">
        <v>11.831682000000001</v>
      </c>
      <c r="G158" s="1187">
        <v>14.156212999999999</v>
      </c>
      <c r="H158" s="1187">
        <v>13.118516</v>
      </c>
      <c r="I158" s="1187">
        <v>9.8921689999999991</v>
      </c>
      <c r="J158" s="1187">
        <v>8.0294170000000005</v>
      </c>
      <c r="K158" s="1187">
        <v>3.0532680000000001</v>
      </c>
      <c r="L158" s="1187">
        <v>1.2844449999999998</v>
      </c>
      <c r="M158" s="1187">
        <v>1.3695160000000002</v>
      </c>
      <c r="N158" s="1187">
        <v>4.3942110000000003</v>
      </c>
      <c r="O158" s="1187">
        <v>12.374327000000001</v>
      </c>
      <c r="P158" s="1188">
        <v>11.299845000000001</v>
      </c>
      <c r="Q158" s="1189">
        <v>97.775213000000008</v>
      </c>
    </row>
    <row r="159" spans="2:17" s="1162" customFormat="1" ht="18" customHeight="1" x14ac:dyDescent="0.25">
      <c r="B159" s="2146"/>
      <c r="C159" s="1175"/>
      <c r="D159" s="1176" t="s">
        <v>347</v>
      </c>
      <c r="E159" s="1177" t="s">
        <v>902</v>
      </c>
      <c r="F159" s="1177" t="s">
        <v>902</v>
      </c>
      <c r="G159" s="1177" t="s">
        <v>902</v>
      </c>
      <c r="H159" s="1177" t="s">
        <v>902</v>
      </c>
      <c r="I159" s="1177" t="s">
        <v>902</v>
      </c>
      <c r="J159" s="1177" t="s">
        <v>902</v>
      </c>
      <c r="K159" s="1177" t="s">
        <v>902</v>
      </c>
      <c r="L159" s="1177" t="s">
        <v>902</v>
      </c>
      <c r="M159" s="1177" t="s">
        <v>902</v>
      </c>
      <c r="N159" s="1177" t="s">
        <v>902</v>
      </c>
      <c r="O159" s="1177" t="s">
        <v>902</v>
      </c>
      <c r="P159" s="1178" t="s">
        <v>902</v>
      </c>
      <c r="Q159" s="1179">
        <v>0</v>
      </c>
    </row>
    <row r="160" spans="2:17" s="1162" customFormat="1" ht="18" customHeight="1" x14ac:dyDescent="0.2">
      <c r="B160" s="2146"/>
      <c r="C160" s="1175"/>
      <c r="D160" s="1180" t="s">
        <v>348</v>
      </c>
      <c r="E160" s="1177" t="s">
        <v>902</v>
      </c>
      <c r="F160" s="1177" t="s">
        <v>902</v>
      </c>
      <c r="G160" s="1177" t="s">
        <v>902</v>
      </c>
      <c r="H160" s="1177" t="s">
        <v>902</v>
      </c>
      <c r="I160" s="1177" t="s">
        <v>902</v>
      </c>
      <c r="J160" s="1177" t="s">
        <v>902</v>
      </c>
      <c r="K160" s="1177" t="s">
        <v>902</v>
      </c>
      <c r="L160" s="1177" t="s">
        <v>902</v>
      </c>
      <c r="M160" s="1177" t="s">
        <v>902</v>
      </c>
      <c r="N160" s="1177" t="s">
        <v>902</v>
      </c>
      <c r="O160" s="1177" t="s">
        <v>902</v>
      </c>
      <c r="P160" s="1178" t="s">
        <v>902</v>
      </c>
      <c r="Q160" s="1181">
        <v>0</v>
      </c>
    </row>
    <row r="161" spans="2:17" s="1162" customFormat="1" ht="18" customHeight="1" x14ac:dyDescent="0.25">
      <c r="B161" s="2146"/>
      <c r="C161" s="1175"/>
      <c r="D161" s="1182" t="s">
        <v>349</v>
      </c>
      <c r="E161" s="1183" t="s">
        <v>902</v>
      </c>
      <c r="F161" s="1183" t="s">
        <v>902</v>
      </c>
      <c r="G161" s="1183" t="s">
        <v>902</v>
      </c>
      <c r="H161" s="1183" t="s">
        <v>902</v>
      </c>
      <c r="I161" s="1183" t="s">
        <v>902</v>
      </c>
      <c r="J161" s="1183" t="s">
        <v>902</v>
      </c>
      <c r="K161" s="1183" t="s">
        <v>902</v>
      </c>
      <c r="L161" s="1183" t="s">
        <v>902</v>
      </c>
      <c r="M161" s="1183" t="s">
        <v>902</v>
      </c>
      <c r="N161" s="1183" t="s">
        <v>902</v>
      </c>
      <c r="O161" s="1183" t="s">
        <v>902</v>
      </c>
      <c r="P161" s="1184" t="s">
        <v>902</v>
      </c>
      <c r="Q161" s="1185">
        <v>0</v>
      </c>
    </row>
    <row r="162" spans="2:17" s="1162" customFormat="1" ht="18" customHeight="1" x14ac:dyDescent="0.25">
      <c r="B162" s="2145">
        <v>40</v>
      </c>
      <c r="C162" s="1186" t="s">
        <v>90</v>
      </c>
      <c r="D162" s="1171" t="s">
        <v>346</v>
      </c>
      <c r="E162" s="1187">
        <v>10.933367000000001</v>
      </c>
      <c r="F162" s="1187">
        <v>11.770242999999999</v>
      </c>
      <c r="G162" s="1187">
        <v>12.291322000000001</v>
      </c>
      <c r="H162" s="1187">
        <v>13.151690000000002</v>
      </c>
      <c r="I162" s="1187">
        <v>13.801425</v>
      </c>
      <c r="J162" s="1187">
        <v>8.9578120000000006</v>
      </c>
      <c r="K162" s="1187">
        <v>3.7573949999999998</v>
      </c>
      <c r="L162" s="1187">
        <v>1.844093</v>
      </c>
      <c r="M162" s="1187">
        <v>1.707373</v>
      </c>
      <c r="N162" s="1187">
        <v>3.709568</v>
      </c>
      <c r="O162" s="1187">
        <v>11.865666000000001</v>
      </c>
      <c r="P162" s="1188">
        <v>9.8516589999999997</v>
      </c>
      <c r="Q162" s="1189">
        <v>103.64161300000002</v>
      </c>
    </row>
    <row r="163" spans="2:17" s="1162" customFormat="1" ht="18" customHeight="1" x14ac:dyDescent="0.25">
      <c r="B163" s="2146"/>
      <c r="C163" s="1175"/>
      <c r="D163" s="1176" t="s">
        <v>347</v>
      </c>
      <c r="E163" s="1177">
        <v>0</v>
      </c>
      <c r="F163" s="1177">
        <v>0</v>
      </c>
      <c r="G163" s="1177">
        <v>0</v>
      </c>
      <c r="H163" s="1177">
        <v>0</v>
      </c>
      <c r="I163" s="1177">
        <v>0</v>
      </c>
      <c r="J163" s="1177">
        <v>0</v>
      </c>
      <c r="K163" s="1177">
        <v>0</v>
      </c>
      <c r="L163" s="1177">
        <v>0</v>
      </c>
      <c r="M163" s="1177">
        <v>0</v>
      </c>
      <c r="N163" s="1177">
        <v>0</v>
      </c>
      <c r="O163" s="1177">
        <v>0</v>
      </c>
      <c r="P163" s="1178">
        <v>0</v>
      </c>
      <c r="Q163" s="1179">
        <v>0</v>
      </c>
    </row>
    <row r="164" spans="2:17" s="1162" customFormat="1" ht="18" customHeight="1" x14ac:dyDescent="0.2">
      <c r="B164" s="2146"/>
      <c r="C164" s="1175"/>
      <c r="D164" s="1180" t="s">
        <v>348</v>
      </c>
      <c r="E164" s="1177" t="s">
        <v>902</v>
      </c>
      <c r="F164" s="1177" t="s">
        <v>902</v>
      </c>
      <c r="G164" s="1177" t="s">
        <v>902</v>
      </c>
      <c r="H164" s="1177" t="s">
        <v>902</v>
      </c>
      <c r="I164" s="1177" t="s">
        <v>902</v>
      </c>
      <c r="J164" s="1177" t="s">
        <v>902</v>
      </c>
      <c r="K164" s="1177" t="s">
        <v>902</v>
      </c>
      <c r="L164" s="1177" t="s">
        <v>902</v>
      </c>
      <c r="M164" s="1177" t="s">
        <v>902</v>
      </c>
      <c r="N164" s="1177" t="s">
        <v>902</v>
      </c>
      <c r="O164" s="1177" t="s">
        <v>902</v>
      </c>
      <c r="P164" s="1178" t="s">
        <v>902</v>
      </c>
      <c r="Q164" s="1181">
        <v>0</v>
      </c>
    </row>
    <row r="165" spans="2:17" s="1162" customFormat="1" ht="18" customHeight="1" x14ac:dyDescent="0.25">
      <c r="B165" s="2146"/>
      <c r="C165" s="1175"/>
      <c r="D165" s="1182" t="s">
        <v>349</v>
      </c>
      <c r="E165" s="1183" t="s">
        <v>902</v>
      </c>
      <c r="F165" s="1183" t="s">
        <v>902</v>
      </c>
      <c r="G165" s="1183" t="s">
        <v>902</v>
      </c>
      <c r="H165" s="1183" t="s">
        <v>902</v>
      </c>
      <c r="I165" s="1183" t="s">
        <v>902</v>
      </c>
      <c r="J165" s="1183" t="s">
        <v>902</v>
      </c>
      <c r="K165" s="1183" t="s">
        <v>902</v>
      </c>
      <c r="L165" s="1183" t="s">
        <v>902</v>
      </c>
      <c r="M165" s="1183" t="s">
        <v>902</v>
      </c>
      <c r="N165" s="1183" t="s">
        <v>902</v>
      </c>
      <c r="O165" s="1183" t="s">
        <v>902</v>
      </c>
      <c r="P165" s="1184" t="s">
        <v>902</v>
      </c>
      <c r="Q165" s="1185">
        <v>0</v>
      </c>
    </row>
    <row r="166" spans="2:17" s="1162" customFormat="1" ht="18" customHeight="1" x14ac:dyDescent="0.25">
      <c r="B166" s="2145">
        <v>41</v>
      </c>
      <c r="C166" s="1186" t="s">
        <v>92</v>
      </c>
      <c r="D166" s="1171" t="s">
        <v>346</v>
      </c>
      <c r="E166" s="1187">
        <v>0.49761300000000003</v>
      </c>
      <c r="F166" s="1187">
        <v>0.44711899999999999</v>
      </c>
      <c r="G166" s="1187">
        <v>0.51272800000000007</v>
      </c>
      <c r="H166" s="1187">
        <v>0.51042900000000002</v>
      </c>
      <c r="I166" s="1187">
        <v>0.53592799999999996</v>
      </c>
      <c r="J166" s="1187">
        <v>0.50687000000000004</v>
      </c>
      <c r="K166" s="1187">
        <v>0.545462</v>
      </c>
      <c r="L166" s="1187">
        <v>0.56193899999999997</v>
      </c>
      <c r="M166" s="1187">
        <v>0.54470199999999991</v>
      </c>
      <c r="N166" s="1187">
        <v>0.55847799999999992</v>
      </c>
      <c r="O166" s="1187">
        <v>0.51084300000000005</v>
      </c>
      <c r="P166" s="1188">
        <v>0.50189099999999998</v>
      </c>
      <c r="Q166" s="1189">
        <v>6.2340020000000003</v>
      </c>
    </row>
    <row r="167" spans="2:17" s="1162" customFormat="1" ht="18" customHeight="1" x14ac:dyDescent="0.25">
      <c r="B167" s="2146"/>
      <c r="C167" s="1175"/>
      <c r="D167" s="1176" t="s">
        <v>347</v>
      </c>
      <c r="E167" s="1177" t="s">
        <v>902</v>
      </c>
      <c r="F167" s="1177" t="s">
        <v>902</v>
      </c>
      <c r="G167" s="1177">
        <v>2.9360000000000002E-3</v>
      </c>
      <c r="H167" s="1177" t="s">
        <v>902</v>
      </c>
      <c r="I167" s="1177">
        <v>6.87E-4</v>
      </c>
      <c r="J167" s="1177" t="s">
        <v>902</v>
      </c>
      <c r="K167" s="1177" t="s">
        <v>902</v>
      </c>
      <c r="L167" s="1177" t="s">
        <v>902</v>
      </c>
      <c r="M167" s="1177" t="s">
        <v>902</v>
      </c>
      <c r="N167" s="1177">
        <v>3.2499999999999999E-3</v>
      </c>
      <c r="O167" s="1177" t="s">
        <v>902</v>
      </c>
      <c r="P167" s="1178" t="s">
        <v>902</v>
      </c>
      <c r="Q167" s="1179">
        <v>6.8730000000000006E-3</v>
      </c>
    </row>
    <row r="168" spans="2:17" s="1162" customFormat="1" ht="18" customHeight="1" x14ac:dyDescent="0.2">
      <c r="B168" s="2146"/>
      <c r="C168" s="1175"/>
      <c r="D168" s="1180" t="s">
        <v>348</v>
      </c>
      <c r="E168" s="1177" t="s">
        <v>902</v>
      </c>
      <c r="F168" s="1177" t="s">
        <v>902</v>
      </c>
      <c r="G168" s="1177" t="s">
        <v>902</v>
      </c>
      <c r="H168" s="1177" t="s">
        <v>902</v>
      </c>
      <c r="I168" s="1177" t="s">
        <v>902</v>
      </c>
      <c r="J168" s="1177" t="s">
        <v>902</v>
      </c>
      <c r="K168" s="1177" t="s">
        <v>902</v>
      </c>
      <c r="L168" s="1177" t="s">
        <v>902</v>
      </c>
      <c r="M168" s="1177" t="s">
        <v>902</v>
      </c>
      <c r="N168" s="1177" t="s">
        <v>902</v>
      </c>
      <c r="O168" s="1177" t="s">
        <v>902</v>
      </c>
      <c r="P168" s="1178" t="s">
        <v>902</v>
      </c>
      <c r="Q168" s="1181">
        <v>0</v>
      </c>
    </row>
    <row r="169" spans="2:17" s="1162" customFormat="1" ht="18" customHeight="1" x14ac:dyDescent="0.25">
      <c r="B169" s="2146"/>
      <c r="C169" s="1175"/>
      <c r="D169" s="1182" t="s">
        <v>349</v>
      </c>
      <c r="E169" s="1183" t="s">
        <v>902</v>
      </c>
      <c r="F169" s="1183" t="s">
        <v>902</v>
      </c>
      <c r="G169" s="1183" t="s">
        <v>902</v>
      </c>
      <c r="H169" s="1183" t="s">
        <v>902</v>
      </c>
      <c r="I169" s="1183" t="s">
        <v>902</v>
      </c>
      <c r="J169" s="1183" t="s">
        <v>902</v>
      </c>
      <c r="K169" s="1183" t="s">
        <v>902</v>
      </c>
      <c r="L169" s="1183" t="s">
        <v>902</v>
      </c>
      <c r="M169" s="1183" t="s">
        <v>902</v>
      </c>
      <c r="N169" s="1183" t="s">
        <v>902</v>
      </c>
      <c r="O169" s="1183" t="s">
        <v>902</v>
      </c>
      <c r="P169" s="1184" t="s">
        <v>902</v>
      </c>
      <c r="Q169" s="1185">
        <v>0</v>
      </c>
    </row>
    <row r="170" spans="2:17" s="1162" customFormat="1" ht="18" customHeight="1" x14ac:dyDescent="0.25">
      <c r="B170" s="2145">
        <v>42</v>
      </c>
      <c r="C170" s="1186" t="s">
        <v>94</v>
      </c>
      <c r="D170" s="1171" t="s">
        <v>346</v>
      </c>
      <c r="E170" s="1187">
        <v>224.92549200000002</v>
      </c>
      <c r="F170" s="1187">
        <v>218.71358699999999</v>
      </c>
      <c r="G170" s="1187">
        <v>305.12916300000001</v>
      </c>
      <c r="H170" s="1187">
        <v>273.13518900000003</v>
      </c>
      <c r="I170" s="1187">
        <v>229.27612299999996</v>
      </c>
      <c r="J170" s="1187">
        <v>185.64146600000004</v>
      </c>
      <c r="K170" s="1187">
        <v>210.81755999999999</v>
      </c>
      <c r="L170" s="1187">
        <v>199.42613499999999</v>
      </c>
      <c r="M170" s="1187">
        <v>188.27196600000005</v>
      </c>
      <c r="N170" s="1187">
        <v>204.288544</v>
      </c>
      <c r="O170" s="1187">
        <v>199.86075699999995</v>
      </c>
      <c r="P170" s="1188">
        <v>209.98565100000005</v>
      </c>
      <c r="Q170" s="1189">
        <v>2649.4716329999997</v>
      </c>
    </row>
    <row r="171" spans="2:17" s="1162" customFormat="1" ht="18" customHeight="1" x14ac:dyDescent="0.25">
      <c r="B171" s="2146"/>
      <c r="C171" s="1175"/>
      <c r="D171" s="1176" t="s">
        <v>347</v>
      </c>
      <c r="E171" s="1177">
        <v>366.05730600000004</v>
      </c>
      <c r="F171" s="1177">
        <v>257.22789</v>
      </c>
      <c r="G171" s="1177">
        <v>287.72537799999998</v>
      </c>
      <c r="H171" s="1177">
        <v>160.01805099999999</v>
      </c>
      <c r="I171" s="1177">
        <v>352.56484999999998</v>
      </c>
      <c r="J171" s="1177">
        <v>359.22970799999996</v>
      </c>
      <c r="K171" s="1177">
        <v>331.28585899999996</v>
      </c>
      <c r="L171" s="1177">
        <v>315.25233299999996</v>
      </c>
      <c r="M171" s="1177">
        <v>367.82879600000001</v>
      </c>
      <c r="N171" s="1177">
        <v>310.71421199999997</v>
      </c>
      <c r="O171" s="1177">
        <v>276.68752999999998</v>
      </c>
      <c r="P171" s="1178">
        <v>348.69532800000002</v>
      </c>
      <c r="Q171" s="1179">
        <v>3733.287241</v>
      </c>
    </row>
    <row r="172" spans="2:17" s="1162" customFormat="1" ht="18" customHeight="1" x14ac:dyDescent="0.2">
      <c r="B172" s="2146"/>
      <c r="C172" s="1175"/>
      <c r="D172" s="1180" t="s">
        <v>348</v>
      </c>
      <c r="E172" s="1177" t="s">
        <v>902</v>
      </c>
      <c r="F172" s="1177" t="s">
        <v>902</v>
      </c>
      <c r="G172" s="1177" t="s">
        <v>902</v>
      </c>
      <c r="H172" s="1177" t="s">
        <v>902</v>
      </c>
      <c r="I172" s="1177" t="s">
        <v>902</v>
      </c>
      <c r="J172" s="1177" t="s">
        <v>902</v>
      </c>
      <c r="K172" s="1177" t="s">
        <v>902</v>
      </c>
      <c r="L172" s="1177" t="s">
        <v>902</v>
      </c>
      <c r="M172" s="1177" t="s">
        <v>902</v>
      </c>
      <c r="N172" s="1177" t="s">
        <v>902</v>
      </c>
      <c r="O172" s="1177" t="s">
        <v>902</v>
      </c>
      <c r="P172" s="1178" t="s">
        <v>902</v>
      </c>
      <c r="Q172" s="1181">
        <v>0</v>
      </c>
    </row>
    <row r="173" spans="2:17" s="1162" customFormat="1" ht="18" customHeight="1" x14ac:dyDescent="0.25">
      <c r="B173" s="2146"/>
      <c r="C173" s="1175"/>
      <c r="D173" s="1182" t="s">
        <v>349</v>
      </c>
      <c r="E173" s="1183" t="s">
        <v>902</v>
      </c>
      <c r="F173" s="1183" t="s">
        <v>902</v>
      </c>
      <c r="G173" s="1183" t="s">
        <v>902</v>
      </c>
      <c r="H173" s="1183" t="s">
        <v>902</v>
      </c>
      <c r="I173" s="1183" t="s">
        <v>902</v>
      </c>
      <c r="J173" s="1183" t="s">
        <v>902</v>
      </c>
      <c r="K173" s="1183" t="s">
        <v>902</v>
      </c>
      <c r="L173" s="1183" t="s">
        <v>902</v>
      </c>
      <c r="M173" s="1183" t="s">
        <v>902</v>
      </c>
      <c r="N173" s="1183" t="s">
        <v>902</v>
      </c>
      <c r="O173" s="1183" t="s">
        <v>902</v>
      </c>
      <c r="P173" s="1184" t="s">
        <v>902</v>
      </c>
      <c r="Q173" s="1185">
        <v>0</v>
      </c>
    </row>
    <row r="174" spans="2:17" s="1162" customFormat="1" ht="18" customHeight="1" x14ac:dyDescent="0.25">
      <c r="B174" s="2145">
        <v>43</v>
      </c>
      <c r="C174" s="1186" t="s">
        <v>96</v>
      </c>
      <c r="D174" s="1171" t="s">
        <v>346</v>
      </c>
      <c r="E174" s="1187" t="s">
        <v>902</v>
      </c>
      <c r="F174" s="1187" t="s">
        <v>902</v>
      </c>
      <c r="G174" s="1187" t="s">
        <v>902</v>
      </c>
      <c r="H174" s="1187" t="s">
        <v>902</v>
      </c>
      <c r="I174" s="1187" t="s">
        <v>902</v>
      </c>
      <c r="J174" s="1187" t="s">
        <v>902</v>
      </c>
      <c r="K174" s="1187" t="s">
        <v>902</v>
      </c>
      <c r="L174" s="1187" t="s">
        <v>902</v>
      </c>
      <c r="M174" s="1187" t="s">
        <v>902</v>
      </c>
      <c r="N174" s="1187" t="s">
        <v>902</v>
      </c>
      <c r="O174" s="1187" t="s">
        <v>902</v>
      </c>
      <c r="P174" s="1188" t="s">
        <v>902</v>
      </c>
      <c r="Q174" s="1189">
        <v>0</v>
      </c>
    </row>
    <row r="175" spans="2:17" s="1162" customFormat="1" ht="18" customHeight="1" x14ac:dyDescent="0.25">
      <c r="B175" s="2146"/>
      <c r="C175" s="1175"/>
      <c r="D175" s="1176" t="s">
        <v>347</v>
      </c>
      <c r="E175" s="1177">
        <v>44.653600000000004</v>
      </c>
      <c r="F175" s="1177">
        <v>40.139849999999996</v>
      </c>
      <c r="G175" s="1177">
        <v>30.632149999999999</v>
      </c>
      <c r="H175" s="1177">
        <v>26.75966</v>
      </c>
      <c r="I175" s="1177">
        <v>46.920590000000004</v>
      </c>
      <c r="J175" s="1177">
        <v>32.516359999999999</v>
      </c>
      <c r="K175" s="1177">
        <v>70.669870000000003</v>
      </c>
      <c r="L175" s="1177">
        <v>69.072630000000004</v>
      </c>
      <c r="M175" s="1177">
        <v>64.839849999999998</v>
      </c>
      <c r="N175" s="1177">
        <v>60.860230000000008</v>
      </c>
      <c r="O175" s="1177">
        <v>58.713180000000001</v>
      </c>
      <c r="P175" s="1178">
        <v>62.424169999999997</v>
      </c>
      <c r="Q175" s="1179">
        <v>608.20213999999999</v>
      </c>
    </row>
    <row r="176" spans="2:17" s="1162" customFormat="1" ht="18" customHeight="1" x14ac:dyDescent="0.2">
      <c r="B176" s="2146"/>
      <c r="C176" s="1175"/>
      <c r="D176" s="1180" t="s">
        <v>348</v>
      </c>
      <c r="E176" s="1177" t="s">
        <v>902</v>
      </c>
      <c r="F176" s="1177" t="s">
        <v>902</v>
      </c>
      <c r="G176" s="1177" t="s">
        <v>902</v>
      </c>
      <c r="H176" s="1177" t="s">
        <v>902</v>
      </c>
      <c r="I176" s="1177" t="s">
        <v>902</v>
      </c>
      <c r="J176" s="1177" t="s">
        <v>902</v>
      </c>
      <c r="K176" s="1177" t="s">
        <v>902</v>
      </c>
      <c r="L176" s="1177" t="s">
        <v>902</v>
      </c>
      <c r="M176" s="1177" t="s">
        <v>902</v>
      </c>
      <c r="N176" s="1177" t="s">
        <v>902</v>
      </c>
      <c r="O176" s="1177" t="s">
        <v>902</v>
      </c>
      <c r="P176" s="1178" t="s">
        <v>902</v>
      </c>
      <c r="Q176" s="1181">
        <v>0</v>
      </c>
    </row>
    <row r="177" spans="2:17" s="1162" customFormat="1" ht="18" customHeight="1" x14ac:dyDescent="0.25">
      <c r="B177" s="2146"/>
      <c r="C177" s="1175"/>
      <c r="D177" s="1182" t="s">
        <v>349</v>
      </c>
      <c r="E177" s="1183" t="s">
        <v>902</v>
      </c>
      <c r="F177" s="1183" t="s">
        <v>902</v>
      </c>
      <c r="G177" s="1183" t="s">
        <v>902</v>
      </c>
      <c r="H177" s="1183" t="s">
        <v>902</v>
      </c>
      <c r="I177" s="1183" t="s">
        <v>902</v>
      </c>
      <c r="J177" s="1183" t="s">
        <v>902</v>
      </c>
      <c r="K177" s="1183" t="s">
        <v>902</v>
      </c>
      <c r="L177" s="1183" t="s">
        <v>902</v>
      </c>
      <c r="M177" s="1183" t="s">
        <v>902</v>
      </c>
      <c r="N177" s="1183" t="s">
        <v>902</v>
      </c>
      <c r="O177" s="1183" t="s">
        <v>902</v>
      </c>
      <c r="P177" s="1184" t="s">
        <v>902</v>
      </c>
      <c r="Q177" s="1185">
        <v>0</v>
      </c>
    </row>
    <row r="178" spans="2:17" s="1162" customFormat="1" ht="18" customHeight="1" x14ac:dyDescent="0.25">
      <c r="B178" s="2145">
        <v>44</v>
      </c>
      <c r="C178" s="1186" t="s">
        <v>98</v>
      </c>
      <c r="D178" s="1171" t="s">
        <v>346</v>
      </c>
      <c r="E178" s="1187" t="s">
        <v>902</v>
      </c>
      <c r="F178" s="1187" t="s">
        <v>902</v>
      </c>
      <c r="G178" s="1187" t="s">
        <v>902</v>
      </c>
      <c r="H178" s="1187" t="s">
        <v>902</v>
      </c>
      <c r="I178" s="1187" t="s">
        <v>902</v>
      </c>
      <c r="J178" s="1187" t="s">
        <v>902</v>
      </c>
      <c r="K178" s="1187" t="s">
        <v>902</v>
      </c>
      <c r="L178" s="1187" t="s">
        <v>902</v>
      </c>
      <c r="M178" s="1187" t="s">
        <v>902</v>
      </c>
      <c r="N178" s="1187" t="s">
        <v>902</v>
      </c>
      <c r="O178" s="1187" t="s">
        <v>902</v>
      </c>
      <c r="P178" s="1188" t="s">
        <v>902</v>
      </c>
      <c r="Q178" s="1189">
        <v>0</v>
      </c>
    </row>
    <row r="179" spans="2:17" s="1162" customFormat="1" ht="18" customHeight="1" x14ac:dyDescent="0.25">
      <c r="B179" s="2146"/>
      <c r="C179" s="1175"/>
      <c r="D179" s="1176" t="s">
        <v>347</v>
      </c>
      <c r="E179" s="1177" t="s">
        <v>902</v>
      </c>
      <c r="F179" s="1177" t="s">
        <v>902</v>
      </c>
      <c r="G179" s="1177" t="s">
        <v>902</v>
      </c>
      <c r="H179" s="1177" t="s">
        <v>902</v>
      </c>
      <c r="I179" s="1177" t="s">
        <v>902</v>
      </c>
      <c r="J179" s="1177" t="s">
        <v>902</v>
      </c>
      <c r="K179" s="1177" t="s">
        <v>902</v>
      </c>
      <c r="L179" s="1177" t="s">
        <v>902</v>
      </c>
      <c r="M179" s="1177" t="s">
        <v>902</v>
      </c>
      <c r="N179" s="1177" t="s">
        <v>902</v>
      </c>
      <c r="O179" s="1177" t="s">
        <v>902</v>
      </c>
      <c r="P179" s="1178" t="s">
        <v>902</v>
      </c>
      <c r="Q179" s="1179">
        <v>0</v>
      </c>
    </row>
    <row r="180" spans="2:17" s="1162" customFormat="1" ht="18" customHeight="1" x14ac:dyDescent="0.2">
      <c r="B180" s="2146"/>
      <c r="C180" s="1175"/>
      <c r="D180" s="1180" t="s">
        <v>348</v>
      </c>
      <c r="E180" s="1177">
        <v>38.794243000000002</v>
      </c>
      <c r="F180" s="1177">
        <v>28.373687</v>
      </c>
      <c r="G180" s="1177">
        <v>35.930401000000003</v>
      </c>
      <c r="H180" s="1177">
        <v>31.850707999999997</v>
      </c>
      <c r="I180" s="1177">
        <v>32.436668000000004</v>
      </c>
      <c r="J180" s="1177">
        <v>25.259338999999997</v>
      </c>
      <c r="K180" s="1177">
        <v>27.504429999999999</v>
      </c>
      <c r="L180" s="1177">
        <v>35.948265999999997</v>
      </c>
      <c r="M180" s="1177">
        <v>39.758796999999994</v>
      </c>
      <c r="N180" s="1177">
        <v>42.171855999999998</v>
      </c>
      <c r="O180" s="1177">
        <v>42.974790000000006</v>
      </c>
      <c r="P180" s="1178">
        <v>43.430210000000002</v>
      </c>
      <c r="Q180" s="1181">
        <v>424.43339499999996</v>
      </c>
    </row>
    <row r="181" spans="2:17" s="1162" customFormat="1" ht="18" customHeight="1" x14ac:dyDescent="0.25">
      <c r="B181" s="2146"/>
      <c r="C181" s="1175"/>
      <c r="D181" s="1182" t="s">
        <v>349</v>
      </c>
      <c r="E181" s="1183" t="s">
        <v>902</v>
      </c>
      <c r="F181" s="1183">
        <v>4.3343699999999998</v>
      </c>
      <c r="G181" s="1183">
        <v>29.719889999999999</v>
      </c>
      <c r="H181" s="1183">
        <v>36.722565000000003</v>
      </c>
      <c r="I181" s="1183">
        <v>44.498821</v>
      </c>
      <c r="J181" s="1183">
        <v>53.111763000000003</v>
      </c>
      <c r="K181" s="1183">
        <v>48.187084999999996</v>
      </c>
      <c r="L181" s="1183">
        <v>50.370435999999998</v>
      </c>
      <c r="M181" s="1183">
        <v>50.257637000000003</v>
      </c>
      <c r="N181" s="1183">
        <v>56.042170999999996</v>
      </c>
      <c r="O181" s="1183">
        <v>51.214078999999998</v>
      </c>
      <c r="P181" s="1184">
        <v>48.023199999999989</v>
      </c>
      <c r="Q181" s="1185">
        <v>472.48201699999993</v>
      </c>
    </row>
    <row r="182" spans="2:17" s="1162" customFormat="1" ht="18" customHeight="1" x14ac:dyDescent="0.25">
      <c r="B182" s="2145">
        <v>45</v>
      </c>
      <c r="C182" s="1186" t="s">
        <v>100</v>
      </c>
      <c r="D182" s="1171" t="s">
        <v>346</v>
      </c>
      <c r="E182" s="1187" t="s">
        <v>902</v>
      </c>
      <c r="F182" s="1187" t="s">
        <v>902</v>
      </c>
      <c r="G182" s="1187" t="s">
        <v>902</v>
      </c>
      <c r="H182" s="1187" t="s">
        <v>902</v>
      </c>
      <c r="I182" s="1187" t="s">
        <v>902</v>
      </c>
      <c r="J182" s="1187" t="s">
        <v>902</v>
      </c>
      <c r="K182" s="1187" t="s">
        <v>902</v>
      </c>
      <c r="L182" s="1187" t="s">
        <v>902</v>
      </c>
      <c r="M182" s="1187" t="s">
        <v>902</v>
      </c>
      <c r="N182" s="1187" t="s">
        <v>902</v>
      </c>
      <c r="O182" s="1187" t="s">
        <v>902</v>
      </c>
      <c r="P182" s="1188" t="s">
        <v>902</v>
      </c>
      <c r="Q182" s="1189">
        <v>0</v>
      </c>
    </row>
    <row r="183" spans="2:17" s="1162" customFormat="1" ht="18" customHeight="1" x14ac:dyDescent="0.25">
      <c r="B183" s="2146"/>
      <c r="C183" s="1175"/>
      <c r="D183" s="1176" t="s">
        <v>347</v>
      </c>
      <c r="E183" s="1177" t="s">
        <v>902</v>
      </c>
      <c r="F183" s="1177" t="s">
        <v>902</v>
      </c>
      <c r="G183" s="1177" t="s">
        <v>902</v>
      </c>
      <c r="H183" s="1177" t="s">
        <v>902</v>
      </c>
      <c r="I183" s="1177" t="s">
        <v>902</v>
      </c>
      <c r="J183" s="1177" t="s">
        <v>902</v>
      </c>
      <c r="K183" s="1177" t="s">
        <v>902</v>
      </c>
      <c r="L183" s="1177" t="s">
        <v>902</v>
      </c>
      <c r="M183" s="1177" t="s">
        <v>902</v>
      </c>
      <c r="N183" s="1177" t="s">
        <v>902</v>
      </c>
      <c r="O183" s="1177" t="s">
        <v>902</v>
      </c>
      <c r="P183" s="1178" t="s">
        <v>902</v>
      </c>
      <c r="Q183" s="1179">
        <v>0</v>
      </c>
    </row>
    <row r="184" spans="2:17" s="1162" customFormat="1" ht="18" customHeight="1" x14ac:dyDescent="0.2">
      <c r="B184" s="2146"/>
      <c r="C184" s="1175"/>
      <c r="D184" s="1180" t="s">
        <v>348</v>
      </c>
      <c r="E184" s="1177" t="s">
        <v>902</v>
      </c>
      <c r="F184" s="1177" t="s">
        <v>902</v>
      </c>
      <c r="G184" s="1177" t="s">
        <v>902</v>
      </c>
      <c r="H184" s="1177" t="s">
        <v>902</v>
      </c>
      <c r="I184" s="1177" t="s">
        <v>902</v>
      </c>
      <c r="J184" s="1177" t="s">
        <v>902</v>
      </c>
      <c r="K184" s="1177" t="s">
        <v>902</v>
      </c>
      <c r="L184" s="1177" t="s">
        <v>902</v>
      </c>
      <c r="M184" s="1177" t="s">
        <v>902</v>
      </c>
      <c r="N184" s="1177" t="s">
        <v>902</v>
      </c>
      <c r="O184" s="1177" t="s">
        <v>902</v>
      </c>
      <c r="P184" s="1178" t="s">
        <v>902</v>
      </c>
      <c r="Q184" s="1181">
        <v>0</v>
      </c>
    </row>
    <row r="185" spans="2:17" s="1162" customFormat="1" ht="18" customHeight="1" x14ac:dyDescent="0.25">
      <c r="B185" s="2146"/>
      <c r="C185" s="1175"/>
      <c r="D185" s="1182" t="s">
        <v>349</v>
      </c>
      <c r="E185" s="1183">
        <v>38.146739999999994</v>
      </c>
      <c r="F185" s="1183">
        <v>23.316889999999997</v>
      </c>
      <c r="G185" s="1183">
        <v>28.547310000000003</v>
      </c>
      <c r="H185" s="1183">
        <v>31.348730000000003</v>
      </c>
      <c r="I185" s="1183">
        <v>44.064140000000002</v>
      </c>
      <c r="J185" s="1183">
        <v>29.970829999999999</v>
      </c>
      <c r="K185" s="1183">
        <v>31.000702016666665</v>
      </c>
      <c r="L185" s="1183">
        <v>31.189950333333332</v>
      </c>
      <c r="M185" s="1183">
        <v>39.614105000000009</v>
      </c>
      <c r="N185" s="1183">
        <v>39.431341466666666</v>
      </c>
      <c r="O185" s="1183">
        <v>39.865402533333331</v>
      </c>
      <c r="P185" s="1184">
        <v>38.159147466666667</v>
      </c>
      <c r="Q185" s="1185">
        <v>414.65528881666671</v>
      </c>
    </row>
    <row r="186" spans="2:17" s="1162" customFormat="1" ht="18" customHeight="1" x14ac:dyDescent="0.25">
      <c r="B186" s="2145">
        <v>46</v>
      </c>
      <c r="C186" s="1186" t="s">
        <v>102</v>
      </c>
      <c r="D186" s="1171" t="s">
        <v>346</v>
      </c>
      <c r="E186" s="1187">
        <v>153.01882600000002</v>
      </c>
      <c r="F186" s="1187">
        <v>132.298102</v>
      </c>
      <c r="G186" s="1187">
        <v>177.846881</v>
      </c>
      <c r="H186" s="1187">
        <v>151.20827600000001</v>
      </c>
      <c r="I186" s="1187">
        <v>124.497078</v>
      </c>
      <c r="J186" s="1187">
        <v>83.996859999999998</v>
      </c>
      <c r="K186" s="1187">
        <v>79.59304800000001</v>
      </c>
      <c r="L186" s="1187">
        <v>76.021627999999993</v>
      </c>
      <c r="M186" s="1187">
        <v>53.371783999999998</v>
      </c>
      <c r="N186" s="1187">
        <v>115.640168</v>
      </c>
      <c r="O186" s="1187">
        <v>137.53849299999999</v>
      </c>
      <c r="P186" s="1188">
        <v>123.45784500000001</v>
      </c>
      <c r="Q186" s="1189">
        <v>1408.4889889999997</v>
      </c>
    </row>
    <row r="187" spans="2:17" s="1162" customFormat="1" ht="18" customHeight="1" x14ac:dyDescent="0.25">
      <c r="B187" s="2146"/>
      <c r="C187" s="1175"/>
      <c r="D187" s="1176" t="s">
        <v>347</v>
      </c>
      <c r="E187" s="1177">
        <v>150.46049000000002</v>
      </c>
      <c r="F187" s="1177">
        <v>89.466311000000005</v>
      </c>
      <c r="G187" s="1177">
        <v>23.805615</v>
      </c>
      <c r="H187" s="1177">
        <v>36.797458999999996</v>
      </c>
      <c r="I187" s="1177">
        <v>121.26908</v>
      </c>
      <c r="J187" s="1177">
        <v>312.68311599999998</v>
      </c>
      <c r="K187" s="1177">
        <v>552.23085800000001</v>
      </c>
      <c r="L187" s="1177">
        <v>584.9569130000001</v>
      </c>
      <c r="M187" s="1177">
        <v>609.68118100000004</v>
      </c>
      <c r="N187" s="1177">
        <v>417.75714199999999</v>
      </c>
      <c r="O187" s="1177">
        <v>451.92504500000007</v>
      </c>
      <c r="P187" s="1178">
        <v>486.87614899999994</v>
      </c>
      <c r="Q187" s="1179">
        <v>3837.9093589999993</v>
      </c>
    </row>
    <row r="188" spans="2:17" s="1162" customFormat="1" ht="18" customHeight="1" x14ac:dyDescent="0.2">
      <c r="B188" s="2146"/>
      <c r="C188" s="1175"/>
      <c r="D188" s="1180" t="s">
        <v>348</v>
      </c>
      <c r="E188" s="1177" t="s">
        <v>902</v>
      </c>
      <c r="F188" s="1177">
        <v>0.71909099999999992</v>
      </c>
      <c r="G188" s="1177">
        <v>5.6362509999999997</v>
      </c>
      <c r="H188" s="1177">
        <v>8.1170170000000006</v>
      </c>
      <c r="I188" s="1177">
        <v>7.4507120000000002</v>
      </c>
      <c r="J188" s="1177">
        <v>6.7010500000000004</v>
      </c>
      <c r="K188" s="1177">
        <v>6.4170689999999997</v>
      </c>
      <c r="L188" s="1177">
        <v>8.9048780000000001</v>
      </c>
      <c r="M188" s="1177">
        <v>10.03693</v>
      </c>
      <c r="N188" s="1177">
        <v>11.071034000000001</v>
      </c>
      <c r="O188" s="1177">
        <v>11.290054</v>
      </c>
      <c r="P188" s="1178">
        <v>10.914462</v>
      </c>
      <c r="Q188" s="1181">
        <v>87.25854799999999</v>
      </c>
    </row>
    <row r="189" spans="2:17" s="1162" customFormat="1" ht="18" customHeight="1" x14ac:dyDescent="0.25">
      <c r="B189" s="2146"/>
      <c r="C189" s="1175"/>
      <c r="D189" s="1182" t="s">
        <v>349</v>
      </c>
      <c r="E189" s="1183" t="s">
        <v>902</v>
      </c>
      <c r="F189" s="1183" t="s">
        <v>902</v>
      </c>
      <c r="G189" s="1183" t="s">
        <v>902</v>
      </c>
      <c r="H189" s="1183" t="s">
        <v>902</v>
      </c>
      <c r="I189" s="1183" t="s">
        <v>902</v>
      </c>
      <c r="J189" s="1183" t="s">
        <v>902</v>
      </c>
      <c r="K189" s="1183" t="s">
        <v>902</v>
      </c>
      <c r="L189" s="1183" t="s">
        <v>902</v>
      </c>
      <c r="M189" s="1183" t="s">
        <v>902</v>
      </c>
      <c r="N189" s="1183" t="s">
        <v>902</v>
      </c>
      <c r="O189" s="1183" t="s">
        <v>902</v>
      </c>
      <c r="P189" s="1184" t="s">
        <v>902</v>
      </c>
      <c r="Q189" s="1185">
        <v>0</v>
      </c>
    </row>
    <row r="190" spans="2:17" s="1162" customFormat="1" ht="18" customHeight="1" x14ac:dyDescent="0.25">
      <c r="B190" s="2145">
        <v>47</v>
      </c>
      <c r="C190" s="1186" t="s">
        <v>104</v>
      </c>
      <c r="D190" s="1171" t="s">
        <v>346</v>
      </c>
      <c r="E190" s="1187" t="s">
        <v>902</v>
      </c>
      <c r="F190" s="1187" t="s">
        <v>902</v>
      </c>
      <c r="G190" s="1187" t="s">
        <v>902</v>
      </c>
      <c r="H190" s="1187" t="s">
        <v>902</v>
      </c>
      <c r="I190" s="1187" t="s">
        <v>902</v>
      </c>
      <c r="J190" s="1187" t="s">
        <v>902</v>
      </c>
      <c r="K190" s="1187" t="s">
        <v>902</v>
      </c>
      <c r="L190" s="1187" t="s">
        <v>902</v>
      </c>
      <c r="M190" s="1187" t="s">
        <v>902</v>
      </c>
      <c r="N190" s="1187" t="s">
        <v>902</v>
      </c>
      <c r="O190" s="1187" t="s">
        <v>902</v>
      </c>
      <c r="P190" s="1188" t="s">
        <v>902</v>
      </c>
      <c r="Q190" s="1189">
        <v>0</v>
      </c>
    </row>
    <row r="191" spans="2:17" s="1162" customFormat="1" ht="18" customHeight="1" x14ac:dyDescent="0.25">
      <c r="B191" s="2146"/>
      <c r="C191" s="1175"/>
      <c r="D191" s="1176" t="s">
        <v>347</v>
      </c>
      <c r="E191" s="1177">
        <v>192.78223700000001</v>
      </c>
      <c r="F191" s="1177">
        <v>66.095460000000003</v>
      </c>
      <c r="G191" s="1177">
        <v>345.63725900000003</v>
      </c>
      <c r="H191" s="1177">
        <v>338.99315100000001</v>
      </c>
      <c r="I191" s="1177">
        <v>365.878469</v>
      </c>
      <c r="J191" s="1177">
        <v>297.50506200000001</v>
      </c>
      <c r="K191" s="1177">
        <v>333.97551300000003</v>
      </c>
      <c r="L191" s="1177">
        <v>388.934394</v>
      </c>
      <c r="M191" s="1177">
        <v>397.68801899999994</v>
      </c>
      <c r="N191" s="1177">
        <v>397.15761699999996</v>
      </c>
      <c r="O191" s="1177">
        <v>385.974087</v>
      </c>
      <c r="P191" s="1178">
        <v>402.90432099999998</v>
      </c>
      <c r="Q191" s="1179">
        <v>3913.5255889999994</v>
      </c>
    </row>
    <row r="192" spans="2:17" s="1162" customFormat="1" ht="18" customHeight="1" x14ac:dyDescent="0.2">
      <c r="B192" s="2146"/>
      <c r="C192" s="1175"/>
      <c r="D192" s="1180" t="s">
        <v>348</v>
      </c>
      <c r="E192" s="1177" t="s">
        <v>902</v>
      </c>
      <c r="F192" s="1177" t="s">
        <v>902</v>
      </c>
      <c r="G192" s="1177" t="s">
        <v>902</v>
      </c>
      <c r="H192" s="1177" t="s">
        <v>902</v>
      </c>
      <c r="I192" s="1177" t="s">
        <v>902</v>
      </c>
      <c r="J192" s="1177" t="s">
        <v>902</v>
      </c>
      <c r="K192" s="1177" t="s">
        <v>902</v>
      </c>
      <c r="L192" s="1177" t="s">
        <v>902</v>
      </c>
      <c r="M192" s="1177" t="s">
        <v>902</v>
      </c>
      <c r="N192" s="1177" t="s">
        <v>902</v>
      </c>
      <c r="O192" s="1177" t="s">
        <v>902</v>
      </c>
      <c r="P192" s="1178" t="s">
        <v>902</v>
      </c>
      <c r="Q192" s="1181">
        <v>0</v>
      </c>
    </row>
    <row r="193" spans="2:17" s="1162" customFormat="1" ht="18" customHeight="1" x14ac:dyDescent="0.25">
      <c r="B193" s="2146"/>
      <c r="C193" s="1175"/>
      <c r="D193" s="1182" t="s">
        <v>349</v>
      </c>
      <c r="E193" s="1183" t="s">
        <v>902</v>
      </c>
      <c r="F193" s="1183" t="s">
        <v>902</v>
      </c>
      <c r="G193" s="1183" t="s">
        <v>902</v>
      </c>
      <c r="H193" s="1183" t="s">
        <v>902</v>
      </c>
      <c r="I193" s="1183" t="s">
        <v>902</v>
      </c>
      <c r="J193" s="1183" t="s">
        <v>902</v>
      </c>
      <c r="K193" s="1183" t="s">
        <v>902</v>
      </c>
      <c r="L193" s="1183" t="s">
        <v>902</v>
      </c>
      <c r="M193" s="1183" t="s">
        <v>902</v>
      </c>
      <c r="N193" s="1183" t="s">
        <v>902</v>
      </c>
      <c r="O193" s="1183" t="s">
        <v>902</v>
      </c>
      <c r="P193" s="1184" t="s">
        <v>902</v>
      </c>
      <c r="Q193" s="1185">
        <v>0</v>
      </c>
    </row>
    <row r="194" spans="2:17" s="1162" customFormat="1" ht="18" customHeight="1" x14ac:dyDescent="0.25">
      <c r="B194" s="2145">
        <v>48</v>
      </c>
      <c r="C194" s="1186" t="s">
        <v>106</v>
      </c>
      <c r="D194" s="1171" t="s">
        <v>346</v>
      </c>
      <c r="E194" s="1187">
        <v>4.6114910000000009</v>
      </c>
      <c r="F194" s="1187">
        <v>4.6508909999999997</v>
      </c>
      <c r="G194" s="1187">
        <v>4.8301859999999994</v>
      </c>
      <c r="H194" s="1187">
        <v>4.4244820000000002</v>
      </c>
      <c r="I194" s="1187">
        <v>4.0501940000000003</v>
      </c>
      <c r="J194" s="1187">
        <v>4.2412609999999997</v>
      </c>
      <c r="K194" s="1187">
        <v>3.8788135499999998</v>
      </c>
      <c r="L194" s="1187">
        <v>18.185437499999999</v>
      </c>
      <c r="M194" s="1187">
        <v>17.061746707499999</v>
      </c>
      <c r="N194" s="1187">
        <v>16.316387585000001</v>
      </c>
      <c r="O194" s="1187">
        <v>26.792675257500001</v>
      </c>
      <c r="P194" s="1188">
        <v>24.139455322500002</v>
      </c>
      <c r="Q194" s="1189">
        <v>133.18302092250002</v>
      </c>
    </row>
    <row r="195" spans="2:17" s="1162" customFormat="1" ht="18" customHeight="1" x14ac:dyDescent="0.25">
      <c r="B195" s="2146"/>
      <c r="C195" s="1175"/>
      <c r="D195" s="1176" t="s">
        <v>347</v>
      </c>
      <c r="E195" s="1177" t="s">
        <v>902</v>
      </c>
      <c r="F195" s="1177" t="s">
        <v>902</v>
      </c>
      <c r="G195" s="1177" t="s">
        <v>902</v>
      </c>
      <c r="H195" s="1177" t="s">
        <v>902</v>
      </c>
      <c r="I195" s="1177" t="s">
        <v>902</v>
      </c>
      <c r="J195" s="1177" t="s">
        <v>902</v>
      </c>
      <c r="K195" s="1177" t="s">
        <v>902</v>
      </c>
      <c r="L195" s="1177" t="s">
        <v>902</v>
      </c>
      <c r="M195" s="1177" t="s">
        <v>902</v>
      </c>
      <c r="N195" s="1177" t="s">
        <v>902</v>
      </c>
      <c r="O195" s="1177" t="s">
        <v>902</v>
      </c>
      <c r="P195" s="1178" t="s">
        <v>902</v>
      </c>
      <c r="Q195" s="1179">
        <v>0</v>
      </c>
    </row>
    <row r="196" spans="2:17" s="1162" customFormat="1" ht="18" customHeight="1" x14ac:dyDescent="0.2">
      <c r="B196" s="2146"/>
      <c r="C196" s="1175"/>
      <c r="D196" s="1180" t="s">
        <v>348</v>
      </c>
      <c r="E196" s="1177" t="s">
        <v>902</v>
      </c>
      <c r="F196" s="1177" t="s">
        <v>902</v>
      </c>
      <c r="G196" s="1177" t="s">
        <v>902</v>
      </c>
      <c r="H196" s="1177" t="s">
        <v>902</v>
      </c>
      <c r="I196" s="1177" t="s">
        <v>902</v>
      </c>
      <c r="J196" s="1177" t="s">
        <v>902</v>
      </c>
      <c r="K196" s="1177" t="s">
        <v>902</v>
      </c>
      <c r="L196" s="1177" t="s">
        <v>902</v>
      </c>
      <c r="M196" s="1177" t="s">
        <v>902</v>
      </c>
      <c r="N196" s="1177" t="s">
        <v>902</v>
      </c>
      <c r="O196" s="1177" t="s">
        <v>902</v>
      </c>
      <c r="P196" s="1178" t="s">
        <v>902</v>
      </c>
      <c r="Q196" s="1181">
        <v>0</v>
      </c>
    </row>
    <row r="197" spans="2:17" s="1162" customFormat="1" ht="18" customHeight="1" x14ac:dyDescent="0.25">
      <c r="B197" s="2146"/>
      <c r="C197" s="1175"/>
      <c r="D197" s="1182" t="s">
        <v>349</v>
      </c>
      <c r="E197" s="1183" t="s">
        <v>902</v>
      </c>
      <c r="F197" s="1183" t="s">
        <v>902</v>
      </c>
      <c r="G197" s="1183" t="s">
        <v>902</v>
      </c>
      <c r="H197" s="1183" t="s">
        <v>902</v>
      </c>
      <c r="I197" s="1183" t="s">
        <v>902</v>
      </c>
      <c r="J197" s="1183" t="s">
        <v>902</v>
      </c>
      <c r="K197" s="1183" t="s">
        <v>902</v>
      </c>
      <c r="L197" s="1183" t="s">
        <v>902</v>
      </c>
      <c r="M197" s="1183" t="s">
        <v>902</v>
      </c>
      <c r="N197" s="1183" t="s">
        <v>902</v>
      </c>
      <c r="O197" s="1183" t="s">
        <v>902</v>
      </c>
      <c r="P197" s="1184" t="s">
        <v>902</v>
      </c>
      <c r="Q197" s="1185">
        <v>0</v>
      </c>
    </row>
    <row r="198" spans="2:17" s="1162" customFormat="1" ht="18" customHeight="1" x14ac:dyDescent="0.25">
      <c r="B198" s="2145">
        <v>49</v>
      </c>
      <c r="C198" s="1186" t="s">
        <v>108</v>
      </c>
      <c r="D198" s="1171" t="s">
        <v>346</v>
      </c>
      <c r="E198" s="1187" t="s">
        <v>902</v>
      </c>
      <c r="F198" s="1187" t="s">
        <v>902</v>
      </c>
      <c r="G198" s="1187" t="s">
        <v>902</v>
      </c>
      <c r="H198" s="1187" t="s">
        <v>902</v>
      </c>
      <c r="I198" s="1187" t="s">
        <v>902</v>
      </c>
      <c r="J198" s="1187" t="s">
        <v>902</v>
      </c>
      <c r="K198" s="1187" t="s">
        <v>902</v>
      </c>
      <c r="L198" s="1187" t="s">
        <v>902</v>
      </c>
      <c r="M198" s="1187" t="s">
        <v>902</v>
      </c>
      <c r="N198" s="1187" t="s">
        <v>902</v>
      </c>
      <c r="O198" s="1187" t="s">
        <v>902</v>
      </c>
      <c r="P198" s="1188" t="s">
        <v>902</v>
      </c>
      <c r="Q198" s="1189">
        <v>0</v>
      </c>
    </row>
    <row r="199" spans="2:17" s="1162" customFormat="1" ht="18" customHeight="1" x14ac:dyDescent="0.25">
      <c r="B199" s="2146"/>
      <c r="C199" s="1175"/>
      <c r="D199" s="1176" t="s">
        <v>347</v>
      </c>
      <c r="E199" s="1177">
        <v>24.147355000000001</v>
      </c>
      <c r="F199" s="1177">
        <v>22.461559000000001</v>
      </c>
      <c r="G199" s="1177">
        <v>25.055938000000001</v>
      </c>
      <c r="H199" s="1177">
        <v>24.169530999999999</v>
      </c>
      <c r="I199" s="1177">
        <v>25.158558999999997</v>
      </c>
      <c r="J199" s="1177">
        <v>23.821227</v>
      </c>
      <c r="K199" s="1177">
        <v>25.265097999999998</v>
      </c>
      <c r="L199" s="1177">
        <v>27.476781000000003</v>
      </c>
      <c r="M199" s="1177">
        <v>29.489584999999998</v>
      </c>
      <c r="N199" s="1177">
        <v>30.736742</v>
      </c>
      <c r="O199" s="1177">
        <v>30.460763999999998</v>
      </c>
      <c r="P199" s="1178">
        <v>28.861760999999998</v>
      </c>
      <c r="Q199" s="1179">
        <v>317.10489999999999</v>
      </c>
    </row>
    <row r="200" spans="2:17" s="1162" customFormat="1" ht="18" customHeight="1" x14ac:dyDescent="0.2">
      <c r="B200" s="2146"/>
      <c r="C200" s="1175"/>
      <c r="D200" s="1180" t="s">
        <v>348</v>
      </c>
      <c r="E200" s="1177" t="s">
        <v>902</v>
      </c>
      <c r="F200" s="1177" t="s">
        <v>902</v>
      </c>
      <c r="G200" s="1177" t="s">
        <v>902</v>
      </c>
      <c r="H200" s="1177" t="s">
        <v>902</v>
      </c>
      <c r="I200" s="1177" t="s">
        <v>902</v>
      </c>
      <c r="J200" s="1177" t="s">
        <v>902</v>
      </c>
      <c r="K200" s="1177" t="s">
        <v>902</v>
      </c>
      <c r="L200" s="1177" t="s">
        <v>902</v>
      </c>
      <c r="M200" s="1177" t="s">
        <v>902</v>
      </c>
      <c r="N200" s="1177" t="s">
        <v>902</v>
      </c>
      <c r="O200" s="1177" t="s">
        <v>902</v>
      </c>
      <c r="P200" s="1178" t="s">
        <v>902</v>
      </c>
      <c r="Q200" s="1181">
        <v>0</v>
      </c>
    </row>
    <row r="201" spans="2:17" s="1162" customFormat="1" ht="18" customHeight="1" x14ac:dyDescent="0.25">
      <c r="B201" s="2146"/>
      <c r="C201" s="1175"/>
      <c r="D201" s="1182" t="s">
        <v>349</v>
      </c>
      <c r="E201" s="1183" t="s">
        <v>902</v>
      </c>
      <c r="F201" s="1183" t="s">
        <v>902</v>
      </c>
      <c r="G201" s="1183" t="s">
        <v>902</v>
      </c>
      <c r="H201" s="1183" t="s">
        <v>902</v>
      </c>
      <c r="I201" s="1183" t="s">
        <v>902</v>
      </c>
      <c r="J201" s="1183" t="s">
        <v>902</v>
      </c>
      <c r="K201" s="1183" t="s">
        <v>902</v>
      </c>
      <c r="L201" s="1183" t="s">
        <v>902</v>
      </c>
      <c r="M201" s="1183" t="s">
        <v>902</v>
      </c>
      <c r="N201" s="1183" t="s">
        <v>902</v>
      </c>
      <c r="O201" s="1183" t="s">
        <v>902</v>
      </c>
      <c r="P201" s="1184" t="s">
        <v>902</v>
      </c>
      <c r="Q201" s="1185">
        <v>0</v>
      </c>
    </row>
    <row r="202" spans="2:17" s="1162" customFormat="1" ht="18" customHeight="1" x14ac:dyDescent="0.25">
      <c r="B202" s="2145">
        <v>50</v>
      </c>
      <c r="C202" s="1186" t="s">
        <v>110</v>
      </c>
      <c r="D202" s="1171" t="s">
        <v>346</v>
      </c>
      <c r="E202" s="1187" t="s">
        <v>902</v>
      </c>
      <c r="F202" s="1187" t="s">
        <v>902</v>
      </c>
      <c r="G202" s="1187" t="s">
        <v>902</v>
      </c>
      <c r="H202" s="1187" t="s">
        <v>902</v>
      </c>
      <c r="I202" s="1187" t="s">
        <v>902</v>
      </c>
      <c r="J202" s="1187" t="s">
        <v>902</v>
      </c>
      <c r="K202" s="1187" t="s">
        <v>902</v>
      </c>
      <c r="L202" s="1187" t="s">
        <v>902</v>
      </c>
      <c r="M202" s="1187" t="s">
        <v>902</v>
      </c>
      <c r="N202" s="1187" t="s">
        <v>902</v>
      </c>
      <c r="O202" s="1187" t="s">
        <v>902</v>
      </c>
      <c r="P202" s="1188" t="s">
        <v>902</v>
      </c>
      <c r="Q202" s="1189">
        <v>0</v>
      </c>
    </row>
    <row r="203" spans="2:17" s="1162" customFormat="1" ht="18" customHeight="1" x14ac:dyDescent="0.25">
      <c r="B203" s="2146"/>
      <c r="C203" s="1175"/>
      <c r="D203" s="1176" t="s">
        <v>347</v>
      </c>
      <c r="E203" s="1177" t="s">
        <v>902</v>
      </c>
      <c r="F203" s="1177" t="s">
        <v>902</v>
      </c>
      <c r="G203" s="1177" t="s">
        <v>902</v>
      </c>
      <c r="H203" s="1177" t="s">
        <v>902</v>
      </c>
      <c r="I203" s="1177" t="s">
        <v>902</v>
      </c>
      <c r="J203" s="1177" t="s">
        <v>902</v>
      </c>
      <c r="K203" s="1177" t="s">
        <v>902</v>
      </c>
      <c r="L203" s="1177" t="s">
        <v>902</v>
      </c>
      <c r="M203" s="1177" t="s">
        <v>902</v>
      </c>
      <c r="N203" s="1177" t="s">
        <v>902</v>
      </c>
      <c r="O203" s="1177" t="s">
        <v>902</v>
      </c>
      <c r="P203" s="1178" t="s">
        <v>902</v>
      </c>
      <c r="Q203" s="1179">
        <v>0</v>
      </c>
    </row>
    <row r="204" spans="2:17" s="1162" customFormat="1" ht="18" customHeight="1" x14ac:dyDescent="0.2">
      <c r="B204" s="2146"/>
      <c r="C204" s="1175"/>
      <c r="D204" s="1180" t="s">
        <v>348</v>
      </c>
      <c r="E204" s="1177">
        <v>3.8632220000000004</v>
      </c>
      <c r="F204" s="1177">
        <v>3.3947249999999998</v>
      </c>
      <c r="G204" s="1177">
        <v>3.732526</v>
      </c>
      <c r="H204" s="1177">
        <v>3.2322989999999998</v>
      </c>
      <c r="I204" s="1177">
        <v>3.6082460000000003</v>
      </c>
      <c r="J204" s="1177">
        <v>3.2023000000000001</v>
      </c>
      <c r="K204" s="1177">
        <v>3.2094849999999999</v>
      </c>
      <c r="L204" s="1177">
        <v>3.8511679999999999</v>
      </c>
      <c r="M204" s="1177">
        <v>4.0318939999999994</v>
      </c>
      <c r="N204" s="1177">
        <v>4.0927150000000001</v>
      </c>
      <c r="O204" s="1177">
        <v>4.136787</v>
      </c>
      <c r="P204" s="1178">
        <v>4.1220210000000002</v>
      </c>
      <c r="Q204" s="1181">
        <v>44.477388000000005</v>
      </c>
    </row>
    <row r="205" spans="2:17" s="1162" customFormat="1" ht="18" customHeight="1" x14ac:dyDescent="0.25">
      <c r="B205" s="2146"/>
      <c r="C205" s="1175"/>
      <c r="D205" s="1182" t="s">
        <v>349</v>
      </c>
      <c r="E205" s="1183" t="s">
        <v>902</v>
      </c>
      <c r="F205" s="1183" t="s">
        <v>902</v>
      </c>
      <c r="G205" s="1183" t="s">
        <v>902</v>
      </c>
      <c r="H205" s="1183" t="s">
        <v>902</v>
      </c>
      <c r="I205" s="1183" t="s">
        <v>902</v>
      </c>
      <c r="J205" s="1183" t="s">
        <v>902</v>
      </c>
      <c r="K205" s="1183" t="s">
        <v>902</v>
      </c>
      <c r="L205" s="1183" t="s">
        <v>902</v>
      </c>
      <c r="M205" s="1183" t="s">
        <v>902</v>
      </c>
      <c r="N205" s="1183" t="s">
        <v>902</v>
      </c>
      <c r="O205" s="1183" t="s">
        <v>902</v>
      </c>
      <c r="P205" s="1184" t="s">
        <v>902</v>
      </c>
      <c r="Q205" s="1185">
        <v>0</v>
      </c>
    </row>
    <row r="206" spans="2:17" s="1162" customFormat="1" ht="18" customHeight="1" x14ac:dyDescent="0.25">
      <c r="B206" s="2145">
        <v>51</v>
      </c>
      <c r="C206" s="1186" t="s">
        <v>111</v>
      </c>
      <c r="D206" s="1171" t="s">
        <v>346</v>
      </c>
      <c r="E206" s="1187" t="s">
        <v>902</v>
      </c>
      <c r="F206" s="1187" t="s">
        <v>902</v>
      </c>
      <c r="G206" s="1187" t="s">
        <v>902</v>
      </c>
      <c r="H206" s="1187" t="s">
        <v>902</v>
      </c>
      <c r="I206" s="1187" t="s">
        <v>902</v>
      </c>
      <c r="J206" s="1187" t="s">
        <v>902</v>
      </c>
      <c r="K206" s="1187" t="s">
        <v>902</v>
      </c>
      <c r="L206" s="1187" t="s">
        <v>902</v>
      </c>
      <c r="M206" s="1187" t="s">
        <v>902</v>
      </c>
      <c r="N206" s="1187" t="s">
        <v>902</v>
      </c>
      <c r="O206" s="1187" t="s">
        <v>902</v>
      </c>
      <c r="P206" s="1188" t="s">
        <v>902</v>
      </c>
      <c r="Q206" s="1189">
        <v>0</v>
      </c>
    </row>
    <row r="207" spans="2:17" s="1162" customFormat="1" ht="18" customHeight="1" x14ac:dyDescent="0.25">
      <c r="B207" s="2146"/>
      <c r="C207" s="1175"/>
      <c r="D207" s="1176" t="s">
        <v>347</v>
      </c>
      <c r="E207" s="1177" t="s">
        <v>902</v>
      </c>
      <c r="F207" s="1177" t="s">
        <v>902</v>
      </c>
      <c r="G207" s="1177" t="s">
        <v>902</v>
      </c>
      <c r="H207" s="1177" t="s">
        <v>902</v>
      </c>
      <c r="I207" s="1177" t="s">
        <v>902</v>
      </c>
      <c r="J207" s="1177" t="s">
        <v>902</v>
      </c>
      <c r="K207" s="1177" t="s">
        <v>902</v>
      </c>
      <c r="L207" s="1177" t="s">
        <v>902</v>
      </c>
      <c r="M207" s="1177" t="s">
        <v>902</v>
      </c>
      <c r="N207" s="1177" t="s">
        <v>902</v>
      </c>
      <c r="O207" s="1177" t="s">
        <v>902</v>
      </c>
      <c r="P207" s="1178" t="s">
        <v>902</v>
      </c>
      <c r="Q207" s="1179">
        <v>0</v>
      </c>
    </row>
    <row r="208" spans="2:17" s="1162" customFormat="1" ht="18" customHeight="1" x14ac:dyDescent="0.2">
      <c r="B208" s="2146"/>
      <c r="C208" s="1175"/>
      <c r="D208" s="1180" t="s">
        <v>348</v>
      </c>
      <c r="E208" s="1177">
        <v>3.422501</v>
      </c>
      <c r="F208" s="1177">
        <v>1.928345</v>
      </c>
      <c r="G208" s="1177">
        <v>3.3205810000000002</v>
      </c>
      <c r="H208" s="1177">
        <v>3.207627</v>
      </c>
      <c r="I208" s="1177">
        <v>3.483136</v>
      </c>
      <c r="J208" s="1177">
        <v>3.195703</v>
      </c>
      <c r="K208" s="1177">
        <v>3.1293739999999999</v>
      </c>
      <c r="L208" s="1177">
        <v>3.813631</v>
      </c>
      <c r="M208" s="1177">
        <v>3.97431</v>
      </c>
      <c r="N208" s="1177">
        <v>3.9441990000000002</v>
      </c>
      <c r="O208" s="1177">
        <v>3.9493529999999999</v>
      </c>
      <c r="P208" s="1178">
        <v>3.9236060000000004</v>
      </c>
      <c r="Q208" s="1181">
        <v>41.292366000000001</v>
      </c>
    </row>
    <row r="209" spans="2:17" s="1162" customFormat="1" ht="18" customHeight="1" x14ac:dyDescent="0.25">
      <c r="B209" s="2146"/>
      <c r="C209" s="1175"/>
      <c r="D209" s="1182" t="s">
        <v>349</v>
      </c>
      <c r="E209" s="1183" t="s">
        <v>902</v>
      </c>
      <c r="F209" s="1183" t="s">
        <v>902</v>
      </c>
      <c r="G209" s="1183" t="s">
        <v>902</v>
      </c>
      <c r="H209" s="1183" t="s">
        <v>902</v>
      </c>
      <c r="I209" s="1183" t="s">
        <v>902</v>
      </c>
      <c r="J209" s="1183" t="s">
        <v>902</v>
      </c>
      <c r="K209" s="1183" t="s">
        <v>902</v>
      </c>
      <c r="L209" s="1183" t="s">
        <v>902</v>
      </c>
      <c r="M209" s="1183" t="s">
        <v>902</v>
      </c>
      <c r="N209" s="1183" t="s">
        <v>902</v>
      </c>
      <c r="O209" s="1183" t="s">
        <v>902</v>
      </c>
      <c r="P209" s="1184" t="s">
        <v>902</v>
      </c>
      <c r="Q209" s="1185">
        <v>0</v>
      </c>
    </row>
    <row r="210" spans="2:17" s="1162" customFormat="1" ht="18" customHeight="1" x14ac:dyDescent="0.25">
      <c r="B210" s="2145">
        <v>52</v>
      </c>
      <c r="C210" s="1186" t="s">
        <v>113</v>
      </c>
      <c r="D210" s="1171" t="s">
        <v>346</v>
      </c>
      <c r="E210" s="1187">
        <v>4.0471600000000008</v>
      </c>
      <c r="F210" s="1187">
        <v>4.3702220000000001</v>
      </c>
      <c r="G210" s="1187">
        <v>5.1045799999999995</v>
      </c>
      <c r="H210" s="1187">
        <v>4.7458610000000006</v>
      </c>
      <c r="I210" s="1187">
        <v>4.725302000000001</v>
      </c>
      <c r="J210" s="1187">
        <v>4.6163470000000002</v>
      </c>
      <c r="K210" s="1187">
        <v>3.9488350000000003</v>
      </c>
      <c r="L210" s="1187">
        <v>3.3574550000000003</v>
      </c>
      <c r="M210" s="1187">
        <v>2.7398720000000001</v>
      </c>
      <c r="N210" s="1187">
        <v>4.1264470000000006</v>
      </c>
      <c r="O210" s="1187">
        <v>4.0945749999999999</v>
      </c>
      <c r="P210" s="1188">
        <v>4.2247720000000006</v>
      </c>
      <c r="Q210" s="1189">
        <v>50.101427999999999</v>
      </c>
    </row>
    <row r="211" spans="2:17" s="1162" customFormat="1" ht="18" customHeight="1" x14ac:dyDescent="0.25">
      <c r="B211" s="2146"/>
      <c r="C211" s="1175"/>
      <c r="D211" s="1176" t="s">
        <v>347</v>
      </c>
      <c r="E211" s="1177">
        <v>6.2399999999999999E-4</v>
      </c>
      <c r="F211" s="1177">
        <v>5.9199999999999997E-4</v>
      </c>
      <c r="G211" s="1177">
        <v>1.3780000000000001E-3</v>
      </c>
      <c r="H211" s="1177">
        <v>1.1839999999999999E-3</v>
      </c>
      <c r="I211" s="1177">
        <v>5.2000000000000006E-4</v>
      </c>
      <c r="J211" s="1177">
        <v>6.3199999999999997E-4</v>
      </c>
      <c r="K211" s="1177">
        <v>2.3599999999999997E-3</v>
      </c>
      <c r="L211" s="1177">
        <v>7.2880000000000002E-3</v>
      </c>
      <c r="M211" s="1177">
        <v>7.8720000000000005E-3</v>
      </c>
      <c r="N211" s="1177">
        <v>2.1599999999999999E-4</v>
      </c>
      <c r="O211" s="1177">
        <v>4.6719999999999999E-3</v>
      </c>
      <c r="P211" s="1178">
        <v>2.944E-3</v>
      </c>
      <c r="Q211" s="1179">
        <v>3.0282E-2</v>
      </c>
    </row>
    <row r="212" spans="2:17" s="1162" customFormat="1" ht="18" customHeight="1" x14ac:dyDescent="0.2">
      <c r="B212" s="2146"/>
      <c r="C212" s="1175"/>
      <c r="D212" s="1180" t="s">
        <v>348</v>
      </c>
      <c r="E212" s="1177" t="s">
        <v>902</v>
      </c>
      <c r="F212" s="1177" t="s">
        <v>902</v>
      </c>
      <c r="G212" s="1177" t="s">
        <v>902</v>
      </c>
      <c r="H212" s="1177" t="s">
        <v>902</v>
      </c>
      <c r="I212" s="1177" t="s">
        <v>902</v>
      </c>
      <c r="J212" s="1177" t="s">
        <v>902</v>
      </c>
      <c r="K212" s="1177" t="s">
        <v>902</v>
      </c>
      <c r="L212" s="1177" t="s">
        <v>902</v>
      </c>
      <c r="M212" s="1177" t="s">
        <v>902</v>
      </c>
      <c r="N212" s="1177" t="s">
        <v>902</v>
      </c>
      <c r="O212" s="1177" t="s">
        <v>902</v>
      </c>
      <c r="P212" s="1178" t="s">
        <v>902</v>
      </c>
      <c r="Q212" s="1181">
        <v>0</v>
      </c>
    </row>
    <row r="213" spans="2:17" s="1162" customFormat="1" ht="18" customHeight="1" x14ac:dyDescent="0.25">
      <c r="B213" s="2146"/>
      <c r="C213" s="1175"/>
      <c r="D213" s="1182" t="s">
        <v>349</v>
      </c>
      <c r="E213" s="1183" t="s">
        <v>902</v>
      </c>
      <c r="F213" s="1183" t="s">
        <v>902</v>
      </c>
      <c r="G213" s="1183" t="s">
        <v>902</v>
      </c>
      <c r="H213" s="1183" t="s">
        <v>902</v>
      </c>
      <c r="I213" s="1183" t="s">
        <v>902</v>
      </c>
      <c r="J213" s="1183" t="s">
        <v>902</v>
      </c>
      <c r="K213" s="1183" t="s">
        <v>902</v>
      </c>
      <c r="L213" s="1183" t="s">
        <v>902</v>
      </c>
      <c r="M213" s="1183" t="s">
        <v>902</v>
      </c>
      <c r="N213" s="1183" t="s">
        <v>902</v>
      </c>
      <c r="O213" s="1183" t="s">
        <v>902</v>
      </c>
      <c r="P213" s="1184" t="s">
        <v>902</v>
      </c>
      <c r="Q213" s="1185">
        <v>0</v>
      </c>
    </row>
    <row r="214" spans="2:17" s="1162" customFormat="1" ht="18" customHeight="1" x14ac:dyDescent="0.25">
      <c r="B214" s="2145">
        <v>53</v>
      </c>
      <c r="C214" s="1186" t="s">
        <v>115</v>
      </c>
      <c r="D214" s="1171" t="s">
        <v>346</v>
      </c>
      <c r="E214" s="1187" t="s">
        <v>902</v>
      </c>
      <c r="F214" s="1187" t="s">
        <v>902</v>
      </c>
      <c r="G214" s="1187" t="s">
        <v>902</v>
      </c>
      <c r="H214" s="1187" t="s">
        <v>902</v>
      </c>
      <c r="I214" s="1187" t="s">
        <v>902</v>
      </c>
      <c r="J214" s="1187" t="s">
        <v>902</v>
      </c>
      <c r="K214" s="1187" t="s">
        <v>902</v>
      </c>
      <c r="L214" s="1187">
        <v>0.26512574999999999</v>
      </c>
      <c r="M214" s="1187">
        <v>1.302E-3</v>
      </c>
      <c r="N214" s="1187">
        <v>0.39752925</v>
      </c>
      <c r="O214" s="1187">
        <v>0.20694224999999999</v>
      </c>
      <c r="P214" s="1188">
        <v>0.46184775</v>
      </c>
      <c r="Q214" s="1189">
        <v>1.3327469999999999</v>
      </c>
    </row>
    <row r="215" spans="2:17" s="1162" customFormat="1" ht="18" customHeight="1" x14ac:dyDescent="0.25">
      <c r="B215" s="2146"/>
      <c r="C215" s="1175"/>
      <c r="D215" s="1176" t="s">
        <v>347</v>
      </c>
      <c r="E215" s="1177" t="s">
        <v>902</v>
      </c>
      <c r="F215" s="1177" t="s">
        <v>902</v>
      </c>
      <c r="G215" s="1177" t="s">
        <v>902</v>
      </c>
      <c r="H215" s="1177" t="s">
        <v>902</v>
      </c>
      <c r="I215" s="1177" t="s">
        <v>902</v>
      </c>
      <c r="J215" s="1177" t="s">
        <v>902</v>
      </c>
      <c r="K215" s="1177" t="s">
        <v>902</v>
      </c>
      <c r="L215" s="1177" t="s">
        <v>902</v>
      </c>
      <c r="M215" s="1177" t="s">
        <v>902</v>
      </c>
      <c r="N215" s="1177" t="s">
        <v>902</v>
      </c>
      <c r="O215" s="1177" t="s">
        <v>902</v>
      </c>
      <c r="P215" s="1178" t="s">
        <v>902</v>
      </c>
      <c r="Q215" s="1179">
        <v>0</v>
      </c>
    </row>
    <row r="216" spans="2:17" s="1162" customFormat="1" ht="18" customHeight="1" x14ac:dyDescent="0.2">
      <c r="B216" s="2146"/>
      <c r="C216" s="1175"/>
      <c r="D216" s="1180" t="s">
        <v>348</v>
      </c>
      <c r="E216" s="1177" t="s">
        <v>902</v>
      </c>
      <c r="F216" s="1177" t="s">
        <v>902</v>
      </c>
      <c r="G216" s="1177" t="s">
        <v>902</v>
      </c>
      <c r="H216" s="1177" t="s">
        <v>902</v>
      </c>
      <c r="I216" s="1177" t="s">
        <v>902</v>
      </c>
      <c r="J216" s="1177" t="s">
        <v>902</v>
      </c>
      <c r="K216" s="1177" t="s">
        <v>902</v>
      </c>
      <c r="L216" s="1177" t="s">
        <v>902</v>
      </c>
      <c r="M216" s="1177" t="s">
        <v>902</v>
      </c>
      <c r="N216" s="1177" t="s">
        <v>902</v>
      </c>
      <c r="O216" s="1177" t="s">
        <v>902</v>
      </c>
      <c r="P216" s="1178" t="s">
        <v>902</v>
      </c>
      <c r="Q216" s="1181">
        <v>0</v>
      </c>
    </row>
    <row r="217" spans="2:17" s="1162" customFormat="1" ht="18" customHeight="1" x14ac:dyDescent="0.25">
      <c r="B217" s="2146"/>
      <c r="C217" s="1175"/>
      <c r="D217" s="1182" t="s">
        <v>349</v>
      </c>
      <c r="E217" s="1183" t="s">
        <v>902</v>
      </c>
      <c r="F217" s="1183" t="s">
        <v>902</v>
      </c>
      <c r="G217" s="1183" t="s">
        <v>902</v>
      </c>
      <c r="H217" s="1183" t="s">
        <v>902</v>
      </c>
      <c r="I217" s="1183" t="s">
        <v>902</v>
      </c>
      <c r="J217" s="1183" t="s">
        <v>902</v>
      </c>
      <c r="K217" s="1183" t="s">
        <v>902</v>
      </c>
      <c r="L217" s="1183" t="s">
        <v>902</v>
      </c>
      <c r="M217" s="1183" t="s">
        <v>902</v>
      </c>
      <c r="N217" s="1183" t="s">
        <v>902</v>
      </c>
      <c r="O217" s="1183" t="s">
        <v>902</v>
      </c>
      <c r="P217" s="1184" t="s">
        <v>902</v>
      </c>
      <c r="Q217" s="1185">
        <v>0</v>
      </c>
    </row>
    <row r="218" spans="2:17" s="1162" customFormat="1" ht="18" customHeight="1" x14ac:dyDescent="0.25">
      <c r="B218" s="2145">
        <v>54</v>
      </c>
      <c r="C218" s="1186" t="s">
        <v>117</v>
      </c>
      <c r="D218" s="1171" t="s">
        <v>346</v>
      </c>
      <c r="E218" s="1187">
        <v>1.2174</v>
      </c>
      <c r="F218" s="1187">
        <v>2.2131999999999996</v>
      </c>
      <c r="G218" s="1187">
        <v>2.597</v>
      </c>
      <c r="H218" s="1187">
        <v>1.7214</v>
      </c>
      <c r="I218" s="1187">
        <v>1.5354000000000001</v>
      </c>
      <c r="J218" s="1187">
        <v>2.3473999999999999</v>
      </c>
      <c r="K218" s="1187">
        <v>2.3769</v>
      </c>
      <c r="L218" s="1187">
        <v>2.339</v>
      </c>
      <c r="M218" s="1187">
        <v>2.2961</v>
      </c>
      <c r="N218" s="1187">
        <v>2.3235999999999999</v>
      </c>
      <c r="O218" s="1187">
        <v>1.9624999999999999</v>
      </c>
      <c r="P218" s="1188">
        <v>2.2429000000000001</v>
      </c>
      <c r="Q218" s="1189">
        <v>25.172799999999995</v>
      </c>
    </row>
    <row r="219" spans="2:17" s="1162" customFormat="1" ht="18" customHeight="1" x14ac:dyDescent="0.25">
      <c r="B219" s="2146"/>
      <c r="C219" s="1175"/>
      <c r="D219" s="1176" t="s">
        <v>347</v>
      </c>
      <c r="E219" s="1177" t="s">
        <v>902</v>
      </c>
      <c r="F219" s="1177" t="s">
        <v>902</v>
      </c>
      <c r="G219" s="1177" t="s">
        <v>902</v>
      </c>
      <c r="H219" s="1177" t="s">
        <v>902</v>
      </c>
      <c r="I219" s="1177" t="s">
        <v>902</v>
      </c>
      <c r="J219" s="1177" t="s">
        <v>902</v>
      </c>
      <c r="K219" s="1177" t="s">
        <v>902</v>
      </c>
      <c r="L219" s="1177" t="s">
        <v>902</v>
      </c>
      <c r="M219" s="1177" t="s">
        <v>902</v>
      </c>
      <c r="N219" s="1177" t="s">
        <v>902</v>
      </c>
      <c r="O219" s="1177" t="s">
        <v>902</v>
      </c>
      <c r="P219" s="1178" t="s">
        <v>902</v>
      </c>
      <c r="Q219" s="1179">
        <v>0</v>
      </c>
    </row>
    <row r="220" spans="2:17" s="1162" customFormat="1" ht="18" customHeight="1" x14ac:dyDescent="0.2">
      <c r="B220" s="2146"/>
      <c r="C220" s="1175"/>
      <c r="D220" s="1180" t="s">
        <v>348</v>
      </c>
      <c r="E220" s="1177" t="s">
        <v>902</v>
      </c>
      <c r="F220" s="1177" t="s">
        <v>902</v>
      </c>
      <c r="G220" s="1177" t="s">
        <v>902</v>
      </c>
      <c r="H220" s="1177" t="s">
        <v>902</v>
      </c>
      <c r="I220" s="1177" t="s">
        <v>902</v>
      </c>
      <c r="J220" s="1177" t="s">
        <v>902</v>
      </c>
      <c r="K220" s="1177" t="s">
        <v>902</v>
      </c>
      <c r="L220" s="1177" t="s">
        <v>902</v>
      </c>
      <c r="M220" s="1177" t="s">
        <v>902</v>
      </c>
      <c r="N220" s="1177" t="s">
        <v>902</v>
      </c>
      <c r="O220" s="1177" t="s">
        <v>902</v>
      </c>
      <c r="P220" s="1178" t="s">
        <v>902</v>
      </c>
      <c r="Q220" s="1181">
        <v>0</v>
      </c>
    </row>
    <row r="221" spans="2:17" s="1162" customFormat="1" ht="18" customHeight="1" x14ac:dyDescent="0.25">
      <c r="B221" s="2146"/>
      <c r="C221" s="1175"/>
      <c r="D221" s="1182" t="s">
        <v>349</v>
      </c>
      <c r="E221" s="1183" t="s">
        <v>902</v>
      </c>
      <c r="F221" s="1183" t="s">
        <v>902</v>
      </c>
      <c r="G221" s="1183" t="s">
        <v>902</v>
      </c>
      <c r="H221" s="1183" t="s">
        <v>902</v>
      </c>
      <c r="I221" s="1183" t="s">
        <v>902</v>
      </c>
      <c r="J221" s="1183" t="s">
        <v>902</v>
      </c>
      <c r="K221" s="1183" t="s">
        <v>902</v>
      </c>
      <c r="L221" s="1183" t="s">
        <v>902</v>
      </c>
      <c r="M221" s="1183" t="s">
        <v>902</v>
      </c>
      <c r="N221" s="1183" t="s">
        <v>902</v>
      </c>
      <c r="O221" s="1183" t="s">
        <v>902</v>
      </c>
      <c r="P221" s="1184" t="s">
        <v>902</v>
      </c>
      <c r="Q221" s="1185">
        <v>0</v>
      </c>
    </row>
    <row r="222" spans="2:17" s="1162" customFormat="1" ht="18" customHeight="1" x14ac:dyDescent="0.25">
      <c r="B222" s="2145">
        <v>55</v>
      </c>
      <c r="C222" s="1186" t="s">
        <v>119</v>
      </c>
      <c r="D222" s="1171" t="s">
        <v>346</v>
      </c>
      <c r="E222" s="1187">
        <v>13.997768000000001</v>
      </c>
      <c r="F222" s="1187">
        <v>13.025114000000002</v>
      </c>
      <c r="G222" s="1187">
        <v>14.510922000000001</v>
      </c>
      <c r="H222" s="1187">
        <v>13.344035999999999</v>
      </c>
      <c r="I222" s="1187">
        <v>6.9608739999999996</v>
      </c>
      <c r="J222" s="1187">
        <v>12.405006</v>
      </c>
      <c r="K222" s="1187">
        <v>12.649584000000001</v>
      </c>
      <c r="L222" s="1187">
        <v>12.694129</v>
      </c>
      <c r="M222" s="1187">
        <v>12.488337000000001</v>
      </c>
      <c r="N222" s="1187">
        <v>13.050101999999999</v>
      </c>
      <c r="O222" s="1187">
        <v>8.1838979999999992</v>
      </c>
      <c r="P222" s="1188">
        <v>12.295861</v>
      </c>
      <c r="Q222" s="1189">
        <v>145.60563100000002</v>
      </c>
    </row>
    <row r="223" spans="2:17" s="1162" customFormat="1" ht="18" customHeight="1" x14ac:dyDescent="0.25">
      <c r="B223" s="2146"/>
      <c r="C223" s="1175"/>
      <c r="D223" s="1176" t="s">
        <v>347</v>
      </c>
      <c r="E223" s="1177" t="s">
        <v>902</v>
      </c>
      <c r="F223" s="1177" t="s">
        <v>902</v>
      </c>
      <c r="G223" s="1177" t="s">
        <v>902</v>
      </c>
      <c r="H223" s="1177" t="s">
        <v>902</v>
      </c>
      <c r="I223" s="1177" t="s">
        <v>902</v>
      </c>
      <c r="J223" s="1177" t="s">
        <v>902</v>
      </c>
      <c r="K223" s="1177" t="s">
        <v>902</v>
      </c>
      <c r="L223" s="1177" t="s">
        <v>902</v>
      </c>
      <c r="M223" s="1177" t="s">
        <v>902</v>
      </c>
      <c r="N223" s="1177" t="s">
        <v>902</v>
      </c>
      <c r="O223" s="1177" t="s">
        <v>902</v>
      </c>
      <c r="P223" s="1178" t="s">
        <v>902</v>
      </c>
      <c r="Q223" s="1179">
        <v>0</v>
      </c>
    </row>
    <row r="224" spans="2:17" s="1162" customFormat="1" ht="18" customHeight="1" x14ac:dyDescent="0.2">
      <c r="B224" s="2146"/>
      <c r="C224" s="1175"/>
      <c r="D224" s="1180" t="s">
        <v>348</v>
      </c>
      <c r="E224" s="1177" t="s">
        <v>902</v>
      </c>
      <c r="F224" s="1177" t="s">
        <v>902</v>
      </c>
      <c r="G224" s="1177" t="s">
        <v>902</v>
      </c>
      <c r="H224" s="1177" t="s">
        <v>902</v>
      </c>
      <c r="I224" s="1177" t="s">
        <v>902</v>
      </c>
      <c r="J224" s="1177" t="s">
        <v>902</v>
      </c>
      <c r="K224" s="1177" t="s">
        <v>902</v>
      </c>
      <c r="L224" s="1177" t="s">
        <v>902</v>
      </c>
      <c r="M224" s="1177" t="s">
        <v>902</v>
      </c>
      <c r="N224" s="1177" t="s">
        <v>902</v>
      </c>
      <c r="O224" s="1177" t="s">
        <v>902</v>
      </c>
      <c r="P224" s="1178" t="s">
        <v>902</v>
      </c>
      <c r="Q224" s="1181">
        <v>0</v>
      </c>
    </row>
    <row r="225" spans="2:17" s="1162" customFormat="1" ht="18" customHeight="1" x14ac:dyDescent="0.25">
      <c r="B225" s="2146"/>
      <c r="C225" s="1175"/>
      <c r="D225" s="1182" t="s">
        <v>349</v>
      </c>
      <c r="E225" s="1183" t="s">
        <v>902</v>
      </c>
      <c r="F225" s="1183" t="s">
        <v>902</v>
      </c>
      <c r="G225" s="1183" t="s">
        <v>902</v>
      </c>
      <c r="H225" s="1183" t="s">
        <v>902</v>
      </c>
      <c r="I225" s="1183" t="s">
        <v>902</v>
      </c>
      <c r="J225" s="1183" t="s">
        <v>902</v>
      </c>
      <c r="K225" s="1183" t="s">
        <v>902</v>
      </c>
      <c r="L225" s="1183" t="s">
        <v>902</v>
      </c>
      <c r="M225" s="1183" t="s">
        <v>902</v>
      </c>
      <c r="N225" s="1183" t="s">
        <v>902</v>
      </c>
      <c r="O225" s="1183" t="s">
        <v>902</v>
      </c>
      <c r="P225" s="1184" t="s">
        <v>902</v>
      </c>
      <c r="Q225" s="1185">
        <v>0</v>
      </c>
    </row>
    <row r="226" spans="2:17" s="1162" customFormat="1" ht="18" customHeight="1" x14ac:dyDescent="0.25">
      <c r="B226" s="2145">
        <v>56</v>
      </c>
      <c r="C226" s="1186" t="s">
        <v>121</v>
      </c>
      <c r="D226" s="1171" t="s">
        <v>346</v>
      </c>
      <c r="E226" s="1187">
        <v>14.397434000000002</v>
      </c>
      <c r="F226" s="1187">
        <v>12.551683000000001</v>
      </c>
      <c r="G226" s="1187" t="s">
        <v>902</v>
      </c>
      <c r="H226" s="1187" t="s">
        <v>902</v>
      </c>
      <c r="I226" s="1187" t="s">
        <v>902</v>
      </c>
      <c r="J226" s="1187" t="s">
        <v>902</v>
      </c>
      <c r="K226" s="1187" t="s">
        <v>902</v>
      </c>
      <c r="L226" s="1187" t="s">
        <v>902</v>
      </c>
      <c r="M226" s="1187" t="s">
        <v>902</v>
      </c>
      <c r="N226" s="1187" t="s">
        <v>902</v>
      </c>
      <c r="O226" s="1187" t="s">
        <v>902</v>
      </c>
      <c r="P226" s="1188" t="s">
        <v>902</v>
      </c>
      <c r="Q226" s="1189">
        <v>26.949117000000001</v>
      </c>
    </row>
    <row r="227" spans="2:17" s="1162" customFormat="1" ht="18" customHeight="1" x14ac:dyDescent="0.25">
      <c r="B227" s="2146"/>
      <c r="C227" s="1175"/>
      <c r="D227" s="1176" t="s">
        <v>347</v>
      </c>
      <c r="E227" s="1177" t="s">
        <v>902</v>
      </c>
      <c r="F227" s="1177" t="s">
        <v>902</v>
      </c>
      <c r="G227" s="1177" t="s">
        <v>902</v>
      </c>
      <c r="H227" s="1177" t="s">
        <v>902</v>
      </c>
      <c r="I227" s="1177" t="s">
        <v>902</v>
      </c>
      <c r="J227" s="1177" t="s">
        <v>902</v>
      </c>
      <c r="K227" s="1177" t="s">
        <v>902</v>
      </c>
      <c r="L227" s="1177" t="s">
        <v>902</v>
      </c>
      <c r="M227" s="1177" t="s">
        <v>902</v>
      </c>
      <c r="N227" s="1177" t="s">
        <v>902</v>
      </c>
      <c r="O227" s="1177" t="s">
        <v>902</v>
      </c>
      <c r="P227" s="1178" t="s">
        <v>902</v>
      </c>
      <c r="Q227" s="1179">
        <v>0</v>
      </c>
    </row>
    <row r="228" spans="2:17" s="1162" customFormat="1" ht="18" customHeight="1" x14ac:dyDescent="0.2">
      <c r="B228" s="2146"/>
      <c r="C228" s="1175"/>
      <c r="D228" s="1180" t="s">
        <v>348</v>
      </c>
      <c r="E228" s="1177" t="s">
        <v>902</v>
      </c>
      <c r="F228" s="1177" t="s">
        <v>902</v>
      </c>
      <c r="G228" s="1177" t="s">
        <v>902</v>
      </c>
      <c r="H228" s="1177" t="s">
        <v>902</v>
      </c>
      <c r="I228" s="1177" t="s">
        <v>902</v>
      </c>
      <c r="J228" s="1177" t="s">
        <v>902</v>
      </c>
      <c r="K228" s="1177" t="s">
        <v>902</v>
      </c>
      <c r="L228" s="1177" t="s">
        <v>902</v>
      </c>
      <c r="M228" s="1177" t="s">
        <v>902</v>
      </c>
      <c r="N228" s="1177" t="s">
        <v>902</v>
      </c>
      <c r="O228" s="1177" t="s">
        <v>902</v>
      </c>
      <c r="P228" s="1178" t="s">
        <v>902</v>
      </c>
      <c r="Q228" s="1181">
        <v>0</v>
      </c>
    </row>
    <row r="229" spans="2:17" s="1162" customFormat="1" ht="18" customHeight="1" x14ac:dyDescent="0.25">
      <c r="B229" s="2146"/>
      <c r="C229" s="1175"/>
      <c r="D229" s="1182" t="s">
        <v>349</v>
      </c>
      <c r="E229" s="1183" t="s">
        <v>902</v>
      </c>
      <c r="F229" s="1183" t="s">
        <v>902</v>
      </c>
      <c r="G229" s="1183" t="s">
        <v>902</v>
      </c>
      <c r="H229" s="1183" t="s">
        <v>902</v>
      </c>
      <c r="I229" s="1183" t="s">
        <v>902</v>
      </c>
      <c r="J229" s="1183" t="s">
        <v>902</v>
      </c>
      <c r="K229" s="1183" t="s">
        <v>902</v>
      </c>
      <c r="L229" s="1183" t="s">
        <v>902</v>
      </c>
      <c r="M229" s="1183" t="s">
        <v>902</v>
      </c>
      <c r="N229" s="1183" t="s">
        <v>902</v>
      </c>
      <c r="O229" s="1183" t="s">
        <v>902</v>
      </c>
      <c r="P229" s="1184" t="s">
        <v>902</v>
      </c>
      <c r="Q229" s="1185">
        <v>0</v>
      </c>
    </row>
    <row r="230" spans="2:17" s="1162" customFormat="1" ht="18" customHeight="1" x14ac:dyDescent="0.25">
      <c r="B230" s="2145">
        <v>57</v>
      </c>
      <c r="C230" s="1186" t="s">
        <v>122</v>
      </c>
      <c r="D230" s="1171" t="s">
        <v>346</v>
      </c>
      <c r="E230" s="1187">
        <v>21.484366999999999</v>
      </c>
      <c r="F230" s="1187">
        <v>19.715819</v>
      </c>
      <c r="G230" s="1187">
        <v>23.997325999999997</v>
      </c>
      <c r="H230" s="1187">
        <v>22.249453000000003</v>
      </c>
      <c r="I230" s="1187">
        <v>13.655122000000002</v>
      </c>
      <c r="J230" s="1187">
        <v>10.052744000000001</v>
      </c>
      <c r="K230" s="1187">
        <v>8.0470790000000001</v>
      </c>
      <c r="L230" s="1187">
        <v>8.2028579999999991</v>
      </c>
      <c r="M230" s="1187">
        <v>5.0245889999999997</v>
      </c>
      <c r="N230" s="1187">
        <v>14.226269</v>
      </c>
      <c r="O230" s="1187">
        <v>15.804405000000001</v>
      </c>
      <c r="P230" s="1188">
        <v>14.641269999999999</v>
      </c>
      <c r="Q230" s="1189">
        <v>177.10130100000001</v>
      </c>
    </row>
    <row r="231" spans="2:17" s="1162" customFormat="1" ht="18" customHeight="1" x14ac:dyDescent="0.25">
      <c r="B231" s="2146"/>
      <c r="C231" s="1175"/>
      <c r="D231" s="1176" t="s">
        <v>347</v>
      </c>
      <c r="E231" s="1177" t="s">
        <v>902</v>
      </c>
      <c r="F231" s="1177" t="s">
        <v>902</v>
      </c>
      <c r="G231" s="1177" t="s">
        <v>902</v>
      </c>
      <c r="H231" s="1177" t="s">
        <v>902</v>
      </c>
      <c r="I231" s="1177" t="s">
        <v>902</v>
      </c>
      <c r="J231" s="1177" t="s">
        <v>902</v>
      </c>
      <c r="K231" s="1177" t="s">
        <v>902</v>
      </c>
      <c r="L231" s="1177" t="s">
        <v>902</v>
      </c>
      <c r="M231" s="1177" t="s">
        <v>902</v>
      </c>
      <c r="N231" s="1177" t="s">
        <v>902</v>
      </c>
      <c r="O231" s="1177" t="s">
        <v>902</v>
      </c>
      <c r="P231" s="1178" t="s">
        <v>902</v>
      </c>
      <c r="Q231" s="1179">
        <v>0</v>
      </c>
    </row>
    <row r="232" spans="2:17" s="1162" customFormat="1" ht="18" customHeight="1" x14ac:dyDescent="0.2">
      <c r="B232" s="2146"/>
      <c r="C232" s="1175"/>
      <c r="D232" s="1180" t="s">
        <v>348</v>
      </c>
      <c r="E232" s="1177" t="s">
        <v>902</v>
      </c>
      <c r="F232" s="1177" t="s">
        <v>902</v>
      </c>
      <c r="G232" s="1177" t="s">
        <v>902</v>
      </c>
      <c r="H232" s="1177" t="s">
        <v>902</v>
      </c>
      <c r="I232" s="1177" t="s">
        <v>902</v>
      </c>
      <c r="J232" s="1177" t="s">
        <v>902</v>
      </c>
      <c r="K232" s="1177" t="s">
        <v>902</v>
      </c>
      <c r="L232" s="1177" t="s">
        <v>902</v>
      </c>
      <c r="M232" s="1177" t="s">
        <v>902</v>
      </c>
      <c r="N232" s="1177" t="s">
        <v>902</v>
      </c>
      <c r="O232" s="1177" t="s">
        <v>902</v>
      </c>
      <c r="P232" s="1178" t="s">
        <v>902</v>
      </c>
      <c r="Q232" s="1181">
        <v>0</v>
      </c>
    </row>
    <row r="233" spans="2:17" s="1162" customFormat="1" ht="18" customHeight="1" x14ac:dyDescent="0.25">
      <c r="B233" s="2146"/>
      <c r="C233" s="1175"/>
      <c r="D233" s="1182" t="s">
        <v>349</v>
      </c>
      <c r="E233" s="1183" t="s">
        <v>902</v>
      </c>
      <c r="F233" s="1183" t="s">
        <v>902</v>
      </c>
      <c r="G233" s="1183" t="s">
        <v>902</v>
      </c>
      <c r="H233" s="1183" t="s">
        <v>902</v>
      </c>
      <c r="I233" s="1183" t="s">
        <v>902</v>
      </c>
      <c r="J233" s="1183" t="s">
        <v>902</v>
      </c>
      <c r="K233" s="1183" t="s">
        <v>902</v>
      </c>
      <c r="L233" s="1183" t="s">
        <v>902</v>
      </c>
      <c r="M233" s="1183" t="s">
        <v>902</v>
      </c>
      <c r="N233" s="1183" t="s">
        <v>902</v>
      </c>
      <c r="O233" s="1183" t="s">
        <v>902</v>
      </c>
      <c r="P233" s="1184" t="s">
        <v>902</v>
      </c>
      <c r="Q233" s="1185">
        <v>0</v>
      </c>
    </row>
    <row r="234" spans="2:17" s="1162" customFormat="1" ht="18" customHeight="1" x14ac:dyDescent="0.25">
      <c r="B234" s="2145">
        <v>58</v>
      </c>
      <c r="C234" s="1186" t="s">
        <v>124</v>
      </c>
      <c r="D234" s="1171" t="s">
        <v>346</v>
      </c>
      <c r="E234" s="1187">
        <v>13.440097000000002</v>
      </c>
      <c r="F234" s="1187">
        <v>12.348322</v>
      </c>
      <c r="G234" s="1187">
        <v>10.466409000000001</v>
      </c>
      <c r="H234" s="1187">
        <v>7.6939950000000001</v>
      </c>
      <c r="I234" s="1187">
        <v>9.2189650000000007</v>
      </c>
      <c r="J234" s="1187">
        <v>12.470855999999999</v>
      </c>
      <c r="K234" s="1187">
        <v>10.850507</v>
      </c>
      <c r="L234" s="1187">
        <v>10.955681999999999</v>
      </c>
      <c r="M234" s="1187">
        <v>11.132156999999999</v>
      </c>
      <c r="N234" s="1187">
        <v>11.997897</v>
      </c>
      <c r="O234" s="1187">
        <v>12.758583</v>
      </c>
      <c r="P234" s="1188">
        <v>12.416060999999999</v>
      </c>
      <c r="Q234" s="1189">
        <v>135.74953099999999</v>
      </c>
    </row>
    <row r="235" spans="2:17" s="1162" customFormat="1" ht="18" customHeight="1" x14ac:dyDescent="0.25">
      <c r="B235" s="2146"/>
      <c r="C235" s="1175"/>
      <c r="D235" s="1176" t="s">
        <v>347</v>
      </c>
      <c r="E235" s="1177" t="s">
        <v>902</v>
      </c>
      <c r="F235" s="1177" t="s">
        <v>902</v>
      </c>
      <c r="G235" s="1177" t="s">
        <v>902</v>
      </c>
      <c r="H235" s="1177" t="s">
        <v>902</v>
      </c>
      <c r="I235" s="1177" t="s">
        <v>902</v>
      </c>
      <c r="J235" s="1177" t="s">
        <v>902</v>
      </c>
      <c r="K235" s="1177" t="s">
        <v>902</v>
      </c>
      <c r="L235" s="1177" t="s">
        <v>902</v>
      </c>
      <c r="M235" s="1177" t="s">
        <v>902</v>
      </c>
      <c r="N235" s="1177" t="s">
        <v>902</v>
      </c>
      <c r="O235" s="1177" t="s">
        <v>902</v>
      </c>
      <c r="P235" s="1178" t="s">
        <v>902</v>
      </c>
      <c r="Q235" s="1179">
        <v>0</v>
      </c>
    </row>
    <row r="236" spans="2:17" s="1162" customFormat="1" ht="18" customHeight="1" x14ac:dyDescent="0.2">
      <c r="B236" s="2146"/>
      <c r="C236" s="1175"/>
      <c r="D236" s="1180" t="s">
        <v>348</v>
      </c>
      <c r="E236" s="1177" t="s">
        <v>902</v>
      </c>
      <c r="F236" s="1177" t="s">
        <v>902</v>
      </c>
      <c r="G236" s="1177" t="s">
        <v>902</v>
      </c>
      <c r="H236" s="1177" t="s">
        <v>902</v>
      </c>
      <c r="I236" s="1177" t="s">
        <v>902</v>
      </c>
      <c r="J236" s="1177" t="s">
        <v>902</v>
      </c>
      <c r="K236" s="1177" t="s">
        <v>902</v>
      </c>
      <c r="L236" s="1177" t="s">
        <v>902</v>
      </c>
      <c r="M236" s="1177" t="s">
        <v>902</v>
      </c>
      <c r="N236" s="1177" t="s">
        <v>902</v>
      </c>
      <c r="O236" s="1177" t="s">
        <v>902</v>
      </c>
      <c r="P236" s="1178" t="s">
        <v>902</v>
      </c>
      <c r="Q236" s="1181">
        <v>0</v>
      </c>
    </row>
    <row r="237" spans="2:17" s="1162" customFormat="1" ht="18" customHeight="1" x14ac:dyDescent="0.25">
      <c r="B237" s="2146"/>
      <c r="C237" s="1175"/>
      <c r="D237" s="1182" t="s">
        <v>349</v>
      </c>
      <c r="E237" s="1183" t="s">
        <v>902</v>
      </c>
      <c r="F237" s="1183" t="s">
        <v>902</v>
      </c>
      <c r="G237" s="1183" t="s">
        <v>902</v>
      </c>
      <c r="H237" s="1183" t="s">
        <v>902</v>
      </c>
      <c r="I237" s="1183" t="s">
        <v>902</v>
      </c>
      <c r="J237" s="1183" t="s">
        <v>902</v>
      </c>
      <c r="K237" s="1183" t="s">
        <v>902</v>
      </c>
      <c r="L237" s="1183" t="s">
        <v>902</v>
      </c>
      <c r="M237" s="1183" t="s">
        <v>902</v>
      </c>
      <c r="N237" s="1183" t="s">
        <v>902</v>
      </c>
      <c r="O237" s="1183" t="s">
        <v>902</v>
      </c>
      <c r="P237" s="1184" t="s">
        <v>902</v>
      </c>
      <c r="Q237" s="1185">
        <v>0</v>
      </c>
    </row>
    <row r="238" spans="2:17" s="1162" customFormat="1" ht="18" customHeight="1" x14ac:dyDescent="0.25">
      <c r="B238" s="2145">
        <v>59</v>
      </c>
      <c r="C238" s="1186" t="s">
        <v>126</v>
      </c>
      <c r="D238" s="1171" t="s">
        <v>346</v>
      </c>
      <c r="E238" s="1187" t="s">
        <v>902</v>
      </c>
      <c r="F238" s="1187" t="s">
        <v>902</v>
      </c>
      <c r="G238" s="1187" t="s">
        <v>902</v>
      </c>
      <c r="H238" s="1187" t="s">
        <v>902</v>
      </c>
      <c r="I238" s="1187" t="s">
        <v>902</v>
      </c>
      <c r="J238" s="1187" t="s">
        <v>902</v>
      </c>
      <c r="K238" s="1187" t="s">
        <v>902</v>
      </c>
      <c r="L238" s="1187" t="s">
        <v>902</v>
      </c>
      <c r="M238" s="1187" t="s">
        <v>902</v>
      </c>
      <c r="N238" s="1187" t="s">
        <v>902</v>
      </c>
      <c r="O238" s="1187" t="s">
        <v>902</v>
      </c>
      <c r="P238" s="1188" t="s">
        <v>902</v>
      </c>
      <c r="Q238" s="1189">
        <v>0</v>
      </c>
    </row>
    <row r="239" spans="2:17" s="1162" customFormat="1" ht="18" customHeight="1" x14ac:dyDescent="0.25">
      <c r="B239" s="2146"/>
      <c r="C239" s="1175"/>
      <c r="D239" s="1176" t="s">
        <v>347</v>
      </c>
      <c r="E239" s="1177">
        <v>0.37441999999999998</v>
      </c>
      <c r="F239" s="1177">
        <v>1.329E-2</v>
      </c>
      <c r="G239" s="1177">
        <v>8.8299999999999993E-3</v>
      </c>
      <c r="H239" s="1177">
        <v>3.5549599999999999</v>
      </c>
      <c r="I239" s="1177">
        <v>2.7499999999999998E-3</v>
      </c>
      <c r="J239" s="1177">
        <v>0.15992000000000001</v>
      </c>
      <c r="K239" s="1177">
        <v>3.8969999999999998E-2</v>
      </c>
      <c r="L239" s="1177">
        <v>0.45812999999999998</v>
      </c>
      <c r="M239" s="1177">
        <v>0.12775999999999998</v>
      </c>
      <c r="N239" s="1177">
        <v>0.348275</v>
      </c>
      <c r="O239" s="1177">
        <v>0.41656500000000002</v>
      </c>
      <c r="P239" s="1178">
        <v>0.16698399999999999</v>
      </c>
      <c r="Q239" s="1179">
        <v>5.6708540000000003</v>
      </c>
    </row>
    <row r="240" spans="2:17" s="1162" customFormat="1" ht="18" customHeight="1" x14ac:dyDescent="0.2">
      <c r="B240" s="2146"/>
      <c r="C240" s="1175"/>
      <c r="D240" s="1180" t="s">
        <v>348</v>
      </c>
      <c r="E240" s="1177" t="s">
        <v>902</v>
      </c>
      <c r="F240" s="1177" t="s">
        <v>902</v>
      </c>
      <c r="G240" s="1177" t="s">
        <v>902</v>
      </c>
      <c r="H240" s="1177" t="s">
        <v>902</v>
      </c>
      <c r="I240" s="1177" t="s">
        <v>902</v>
      </c>
      <c r="J240" s="1177" t="s">
        <v>902</v>
      </c>
      <c r="K240" s="1177" t="s">
        <v>902</v>
      </c>
      <c r="L240" s="1177" t="s">
        <v>902</v>
      </c>
      <c r="M240" s="1177" t="s">
        <v>902</v>
      </c>
      <c r="N240" s="1177" t="s">
        <v>902</v>
      </c>
      <c r="O240" s="1177" t="s">
        <v>902</v>
      </c>
      <c r="P240" s="1178" t="s">
        <v>902</v>
      </c>
      <c r="Q240" s="1181">
        <v>0</v>
      </c>
    </row>
    <row r="241" spans="2:17" s="1162" customFormat="1" ht="18" customHeight="1" x14ac:dyDescent="0.25">
      <c r="B241" s="2146"/>
      <c r="C241" s="1175"/>
      <c r="D241" s="1182" t="s">
        <v>349</v>
      </c>
      <c r="E241" s="1183" t="s">
        <v>902</v>
      </c>
      <c r="F241" s="1183" t="s">
        <v>902</v>
      </c>
      <c r="G241" s="1183" t="s">
        <v>902</v>
      </c>
      <c r="H241" s="1183" t="s">
        <v>902</v>
      </c>
      <c r="I241" s="1183" t="s">
        <v>902</v>
      </c>
      <c r="J241" s="1183" t="s">
        <v>902</v>
      </c>
      <c r="K241" s="1183" t="s">
        <v>902</v>
      </c>
      <c r="L241" s="1183" t="s">
        <v>902</v>
      </c>
      <c r="M241" s="1183" t="s">
        <v>902</v>
      </c>
      <c r="N241" s="1183" t="s">
        <v>902</v>
      </c>
      <c r="O241" s="1183" t="s">
        <v>902</v>
      </c>
      <c r="P241" s="1184" t="s">
        <v>902</v>
      </c>
      <c r="Q241" s="1185">
        <v>0</v>
      </c>
    </row>
    <row r="242" spans="2:17" s="1162" customFormat="1" ht="18" customHeight="1" x14ac:dyDescent="0.25">
      <c r="B242" s="2145">
        <v>60</v>
      </c>
      <c r="C242" s="1186" t="s">
        <v>128</v>
      </c>
      <c r="D242" s="1171" t="s">
        <v>346</v>
      </c>
      <c r="E242" s="1187" t="s">
        <v>902</v>
      </c>
      <c r="F242" s="1187">
        <v>59.99982</v>
      </c>
      <c r="G242" s="1187">
        <v>65.562439999999995</v>
      </c>
      <c r="H242" s="1187">
        <v>62.536230000000003</v>
      </c>
      <c r="I242" s="1187">
        <v>62.626829999999998</v>
      </c>
      <c r="J242" s="1187">
        <v>51.050709999999995</v>
      </c>
      <c r="K242" s="1187">
        <v>50.179450000000003</v>
      </c>
      <c r="L242" s="1187">
        <v>47.673650000000002</v>
      </c>
      <c r="M242" s="1187">
        <v>37.008760000000002</v>
      </c>
      <c r="N242" s="1187">
        <v>57.817509999999999</v>
      </c>
      <c r="O242" s="1187">
        <v>60.2697</v>
      </c>
      <c r="P242" s="1188">
        <v>63.283630000000002</v>
      </c>
      <c r="Q242" s="1189">
        <v>618.0087299999999</v>
      </c>
    </row>
    <row r="243" spans="2:17" s="1162" customFormat="1" ht="18" customHeight="1" x14ac:dyDescent="0.25">
      <c r="B243" s="2146"/>
      <c r="C243" s="1175"/>
      <c r="D243" s="1176" t="s">
        <v>347</v>
      </c>
      <c r="E243" s="1177" t="s">
        <v>902</v>
      </c>
      <c r="F243" s="1177" t="s">
        <v>902</v>
      </c>
      <c r="G243" s="1177" t="s">
        <v>902</v>
      </c>
      <c r="H243" s="1177" t="s">
        <v>902</v>
      </c>
      <c r="I243" s="1177" t="s">
        <v>902</v>
      </c>
      <c r="J243" s="1177" t="s">
        <v>902</v>
      </c>
      <c r="K243" s="1177" t="s">
        <v>902</v>
      </c>
      <c r="L243" s="1177" t="s">
        <v>902</v>
      </c>
      <c r="M243" s="1177" t="s">
        <v>902</v>
      </c>
      <c r="N243" s="1177" t="s">
        <v>902</v>
      </c>
      <c r="O243" s="1177" t="s">
        <v>902</v>
      </c>
      <c r="P243" s="1178" t="s">
        <v>902</v>
      </c>
      <c r="Q243" s="1179">
        <v>0</v>
      </c>
    </row>
    <row r="244" spans="2:17" s="1162" customFormat="1" ht="18" customHeight="1" x14ac:dyDescent="0.2">
      <c r="B244" s="2146"/>
      <c r="C244" s="1175"/>
      <c r="D244" s="1180" t="s">
        <v>348</v>
      </c>
      <c r="E244" s="1177" t="s">
        <v>902</v>
      </c>
      <c r="F244" s="1177" t="s">
        <v>902</v>
      </c>
      <c r="G244" s="1177" t="s">
        <v>902</v>
      </c>
      <c r="H244" s="1177" t="s">
        <v>902</v>
      </c>
      <c r="I244" s="1177" t="s">
        <v>902</v>
      </c>
      <c r="J244" s="1177" t="s">
        <v>902</v>
      </c>
      <c r="K244" s="1177" t="s">
        <v>902</v>
      </c>
      <c r="L244" s="1177" t="s">
        <v>902</v>
      </c>
      <c r="M244" s="1177" t="s">
        <v>902</v>
      </c>
      <c r="N244" s="1177" t="s">
        <v>902</v>
      </c>
      <c r="O244" s="1177" t="s">
        <v>902</v>
      </c>
      <c r="P244" s="1178" t="s">
        <v>902</v>
      </c>
      <c r="Q244" s="1181">
        <v>0</v>
      </c>
    </row>
    <row r="245" spans="2:17" s="1162" customFormat="1" ht="18" customHeight="1" x14ac:dyDescent="0.25">
      <c r="B245" s="2146"/>
      <c r="C245" s="1175"/>
      <c r="D245" s="1182" t="s">
        <v>349</v>
      </c>
      <c r="E245" s="1183" t="s">
        <v>902</v>
      </c>
      <c r="F245" s="1183" t="s">
        <v>902</v>
      </c>
      <c r="G245" s="1183" t="s">
        <v>902</v>
      </c>
      <c r="H245" s="1183" t="s">
        <v>902</v>
      </c>
      <c r="I245" s="1183" t="s">
        <v>902</v>
      </c>
      <c r="J245" s="1183" t="s">
        <v>902</v>
      </c>
      <c r="K245" s="1183" t="s">
        <v>902</v>
      </c>
      <c r="L245" s="1183" t="s">
        <v>902</v>
      </c>
      <c r="M245" s="1183" t="s">
        <v>902</v>
      </c>
      <c r="N245" s="1183" t="s">
        <v>902</v>
      </c>
      <c r="O245" s="1183" t="s">
        <v>902</v>
      </c>
      <c r="P245" s="1184" t="s">
        <v>902</v>
      </c>
      <c r="Q245" s="1185">
        <v>0</v>
      </c>
    </row>
    <row r="246" spans="2:17" s="1162" customFormat="1" ht="18" customHeight="1" x14ac:dyDescent="0.25">
      <c r="B246" s="2145">
        <v>61</v>
      </c>
      <c r="C246" s="1186" t="s">
        <v>130</v>
      </c>
      <c r="D246" s="1171" t="s">
        <v>346</v>
      </c>
      <c r="E246" s="1187">
        <v>384.025237</v>
      </c>
      <c r="F246" s="1187">
        <v>358.38274100000001</v>
      </c>
      <c r="G246" s="1187">
        <v>316.47952800000002</v>
      </c>
      <c r="H246" s="1187">
        <v>372.06890499999997</v>
      </c>
      <c r="I246" s="1187">
        <v>320.83437400000003</v>
      </c>
      <c r="J246" s="1187">
        <v>229.10647299999997</v>
      </c>
      <c r="K246" s="1187">
        <v>220.57763899999998</v>
      </c>
      <c r="L246" s="1187">
        <v>242.76994200000001</v>
      </c>
      <c r="M246" s="1187">
        <v>172.76470900000001</v>
      </c>
      <c r="N246" s="1187">
        <v>269.07741299999998</v>
      </c>
      <c r="O246" s="1187">
        <v>269.73685899999998</v>
      </c>
      <c r="P246" s="1188">
        <v>182.77299699999998</v>
      </c>
      <c r="Q246" s="1189">
        <v>3338.5968170000001</v>
      </c>
    </row>
    <row r="247" spans="2:17" s="1162" customFormat="1" ht="18" customHeight="1" x14ac:dyDescent="0.25">
      <c r="B247" s="2146"/>
      <c r="C247" s="1175"/>
      <c r="D247" s="1176" t="s">
        <v>347</v>
      </c>
      <c r="E247" s="1177">
        <v>314.79279500000001</v>
      </c>
      <c r="F247" s="1177">
        <v>441.41485</v>
      </c>
      <c r="G247" s="1177">
        <v>454.63473199999999</v>
      </c>
      <c r="H247" s="1177">
        <v>284.18817000000001</v>
      </c>
      <c r="I247" s="1177">
        <v>315.44342400000005</v>
      </c>
      <c r="J247" s="1177">
        <v>557.75199399999997</v>
      </c>
      <c r="K247" s="1177">
        <v>428.31999900000005</v>
      </c>
      <c r="L247" s="1177">
        <v>414.86201600000004</v>
      </c>
      <c r="M247" s="1177">
        <v>479.95770500000003</v>
      </c>
      <c r="N247" s="1177">
        <v>313.15512699999999</v>
      </c>
      <c r="O247" s="1177">
        <v>34.766052000000002</v>
      </c>
      <c r="P247" s="1178">
        <v>249.329835</v>
      </c>
      <c r="Q247" s="1179">
        <v>4288.6166990000002</v>
      </c>
    </row>
    <row r="248" spans="2:17" s="1162" customFormat="1" ht="18" customHeight="1" x14ac:dyDescent="0.2">
      <c r="B248" s="2146"/>
      <c r="C248" s="1175"/>
      <c r="D248" s="1180" t="s">
        <v>348</v>
      </c>
      <c r="E248" s="1177" t="s">
        <v>902</v>
      </c>
      <c r="F248" s="1177" t="s">
        <v>902</v>
      </c>
      <c r="G248" s="1177" t="s">
        <v>902</v>
      </c>
      <c r="H248" s="1177" t="s">
        <v>902</v>
      </c>
      <c r="I248" s="1177" t="s">
        <v>902</v>
      </c>
      <c r="J248" s="1177" t="s">
        <v>902</v>
      </c>
      <c r="K248" s="1177" t="s">
        <v>902</v>
      </c>
      <c r="L248" s="1177" t="s">
        <v>902</v>
      </c>
      <c r="M248" s="1177" t="s">
        <v>902</v>
      </c>
      <c r="N248" s="1177" t="s">
        <v>902</v>
      </c>
      <c r="O248" s="1177" t="s">
        <v>902</v>
      </c>
      <c r="P248" s="1178" t="s">
        <v>902</v>
      </c>
      <c r="Q248" s="1181">
        <v>0</v>
      </c>
    </row>
    <row r="249" spans="2:17" s="1162" customFormat="1" ht="18" customHeight="1" x14ac:dyDescent="0.25">
      <c r="B249" s="2146"/>
      <c r="C249" s="1175"/>
      <c r="D249" s="1182" t="s">
        <v>349</v>
      </c>
      <c r="E249" s="1183" t="s">
        <v>902</v>
      </c>
      <c r="F249" s="1183" t="s">
        <v>902</v>
      </c>
      <c r="G249" s="1183" t="s">
        <v>902</v>
      </c>
      <c r="H249" s="1183" t="s">
        <v>902</v>
      </c>
      <c r="I249" s="1183" t="s">
        <v>902</v>
      </c>
      <c r="J249" s="1183" t="s">
        <v>902</v>
      </c>
      <c r="K249" s="1183" t="s">
        <v>902</v>
      </c>
      <c r="L249" s="1183" t="s">
        <v>902</v>
      </c>
      <c r="M249" s="1183" t="s">
        <v>902</v>
      </c>
      <c r="N249" s="1183" t="s">
        <v>902</v>
      </c>
      <c r="O249" s="1183" t="s">
        <v>902</v>
      </c>
      <c r="P249" s="1184" t="s">
        <v>902</v>
      </c>
      <c r="Q249" s="1185">
        <v>0</v>
      </c>
    </row>
    <row r="250" spans="2:17" s="1162" customFormat="1" ht="18" customHeight="1" x14ac:dyDescent="0.25">
      <c r="B250" s="2145">
        <v>62</v>
      </c>
      <c r="C250" s="1186" t="s">
        <v>132</v>
      </c>
      <c r="D250" s="1171" t="s">
        <v>346</v>
      </c>
      <c r="E250" s="1187">
        <v>66.417590000000004</v>
      </c>
      <c r="F250" s="1187" t="s">
        <v>902</v>
      </c>
      <c r="G250" s="1187" t="s">
        <v>902</v>
      </c>
      <c r="H250" s="1187" t="s">
        <v>902</v>
      </c>
      <c r="I250" s="1187" t="s">
        <v>902</v>
      </c>
      <c r="J250" s="1187" t="s">
        <v>902</v>
      </c>
      <c r="K250" s="1187" t="s">
        <v>902</v>
      </c>
      <c r="L250" s="1187" t="s">
        <v>902</v>
      </c>
      <c r="M250" s="1187" t="s">
        <v>902</v>
      </c>
      <c r="N250" s="1187" t="s">
        <v>902</v>
      </c>
      <c r="O250" s="1187" t="s">
        <v>902</v>
      </c>
      <c r="P250" s="1188" t="s">
        <v>902</v>
      </c>
      <c r="Q250" s="1189">
        <v>66.417590000000004</v>
      </c>
    </row>
    <row r="251" spans="2:17" s="1162" customFormat="1" ht="18" customHeight="1" x14ac:dyDescent="0.25">
      <c r="B251" s="2146"/>
      <c r="C251" s="1175"/>
      <c r="D251" s="1176" t="s">
        <v>347</v>
      </c>
      <c r="E251" s="1177" t="s">
        <v>902</v>
      </c>
      <c r="F251" s="1177" t="s">
        <v>902</v>
      </c>
      <c r="G251" s="1177" t="s">
        <v>902</v>
      </c>
      <c r="H251" s="1177" t="s">
        <v>902</v>
      </c>
      <c r="I251" s="1177" t="s">
        <v>902</v>
      </c>
      <c r="J251" s="1177" t="s">
        <v>902</v>
      </c>
      <c r="K251" s="1177" t="s">
        <v>902</v>
      </c>
      <c r="L251" s="1177" t="s">
        <v>902</v>
      </c>
      <c r="M251" s="1177" t="s">
        <v>902</v>
      </c>
      <c r="N251" s="1177" t="s">
        <v>902</v>
      </c>
      <c r="O251" s="1177" t="s">
        <v>902</v>
      </c>
      <c r="P251" s="1178" t="s">
        <v>902</v>
      </c>
      <c r="Q251" s="1179">
        <v>0</v>
      </c>
    </row>
    <row r="252" spans="2:17" s="1162" customFormat="1" ht="18" customHeight="1" x14ac:dyDescent="0.2">
      <c r="B252" s="2146"/>
      <c r="C252" s="1175"/>
      <c r="D252" s="1180" t="s">
        <v>348</v>
      </c>
      <c r="E252" s="1177" t="s">
        <v>902</v>
      </c>
      <c r="F252" s="1177" t="s">
        <v>902</v>
      </c>
      <c r="G252" s="1177" t="s">
        <v>902</v>
      </c>
      <c r="H252" s="1177" t="s">
        <v>902</v>
      </c>
      <c r="I252" s="1177" t="s">
        <v>902</v>
      </c>
      <c r="J252" s="1177" t="s">
        <v>902</v>
      </c>
      <c r="K252" s="1177" t="s">
        <v>902</v>
      </c>
      <c r="L252" s="1177" t="s">
        <v>902</v>
      </c>
      <c r="M252" s="1177" t="s">
        <v>902</v>
      </c>
      <c r="N252" s="1177" t="s">
        <v>902</v>
      </c>
      <c r="O252" s="1177" t="s">
        <v>902</v>
      </c>
      <c r="P252" s="1178" t="s">
        <v>902</v>
      </c>
      <c r="Q252" s="1181">
        <v>0</v>
      </c>
    </row>
    <row r="253" spans="2:17" s="1162" customFormat="1" ht="18" customHeight="1" x14ac:dyDescent="0.25">
      <c r="B253" s="2146"/>
      <c r="C253" s="1175"/>
      <c r="D253" s="1182" t="s">
        <v>349</v>
      </c>
      <c r="E253" s="1183" t="s">
        <v>902</v>
      </c>
      <c r="F253" s="1183" t="s">
        <v>902</v>
      </c>
      <c r="G253" s="1183" t="s">
        <v>902</v>
      </c>
      <c r="H253" s="1183" t="s">
        <v>902</v>
      </c>
      <c r="I253" s="1183" t="s">
        <v>902</v>
      </c>
      <c r="J253" s="1183" t="s">
        <v>902</v>
      </c>
      <c r="K253" s="1183" t="s">
        <v>902</v>
      </c>
      <c r="L253" s="1183" t="s">
        <v>902</v>
      </c>
      <c r="M253" s="1183" t="s">
        <v>902</v>
      </c>
      <c r="N253" s="1183" t="s">
        <v>902</v>
      </c>
      <c r="O253" s="1183" t="s">
        <v>902</v>
      </c>
      <c r="P253" s="1184" t="s">
        <v>902</v>
      </c>
      <c r="Q253" s="1185">
        <v>0</v>
      </c>
    </row>
    <row r="254" spans="2:17" s="1162" customFormat="1" ht="18" customHeight="1" x14ac:dyDescent="0.25">
      <c r="B254" s="2145">
        <v>63</v>
      </c>
      <c r="C254" s="1186" t="s">
        <v>134</v>
      </c>
      <c r="D254" s="1171" t="s">
        <v>346</v>
      </c>
      <c r="E254" s="1187">
        <v>2.5248080000000002</v>
      </c>
      <c r="F254" s="1187">
        <v>2.2851499999999998</v>
      </c>
      <c r="G254" s="1187">
        <v>2.7173109999999996</v>
      </c>
      <c r="H254" s="1187">
        <v>2.5557280000000002</v>
      </c>
      <c r="I254" s="1187">
        <v>2.2675749999999999</v>
      </c>
      <c r="J254" s="1187">
        <v>2.1166320000000001</v>
      </c>
      <c r="K254" s="1187">
        <v>1.376352</v>
      </c>
      <c r="L254" s="1187">
        <v>1.4582820000000001</v>
      </c>
      <c r="M254" s="1187">
        <v>1.0513030000000001</v>
      </c>
      <c r="N254" s="1187">
        <v>1.403429</v>
      </c>
      <c r="O254" s="1187">
        <v>1.15229</v>
      </c>
      <c r="P254" s="1188">
        <v>1.122401</v>
      </c>
      <c r="Q254" s="1189">
        <v>22.031261000000001</v>
      </c>
    </row>
    <row r="255" spans="2:17" s="1162" customFormat="1" ht="18" customHeight="1" x14ac:dyDescent="0.25">
      <c r="B255" s="2146"/>
      <c r="C255" s="1175"/>
      <c r="D255" s="1176" t="s">
        <v>347</v>
      </c>
      <c r="E255" s="1177" t="s">
        <v>902</v>
      </c>
      <c r="F255" s="1177" t="s">
        <v>902</v>
      </c>
      <c r="G255" s="1177" t="s">
        <v>902</v>
      </c>
      <c r="H255" s="1177" t="s">
        <v>902</v>
      </c>
      <c r="I255" s="1177" t="s">
        <v>902</v>
      </c>
      <c r="J255" s="1177" t="s">
        <v>902</v>
      </c>
      <c r="K255" s="1177" t="s">
        <v>902</v>
      </c>
      <c r="L255" s="1177" t="s">
        <v>902</v>
      </c>
      <c r="M255" s="1177" t="s">
        <v>902</v>
      </c>
      <c r="N255" s="1177" t="s">
        <v>902</v>
      </c>
      <c r="O255" s="1177" t="s">
        <v>902</v>
      </c>
      <c r="P255" s="1178" t="s">
        <v>902</v>
      </c>
      <c r="Q255" s="1179">
        <v>0</v>
      </c>
    </row>
    <row r="256" spans="2:17" s="1162" customFormat="1" ht="18" customHeight="1" x14ac:dyDescent="0.2">
      <c r="B256" s="2146"/>
      <c r="C256" s="1175"/>
      <c r="D256" s="1180" t="s">
        <v>348</v>
      </c>
      <c r="E256" s="1177" t="s">
        <v>902</v>
      </c>
      <c r="F256" s="1177" t="s">
        <v>902</v>
      </c>
      <c r="G256" s="1177" t="s">
        <v>902</v>
      </c>
      <c r="H256" s="1177" t="s">
        <v>902</v>
      </c>
      <c r="I256" s="1177" t="s">
        <v>902</v>
      </c>
      <c r="J256" s="1177" t="s">
        <v>902</v>
      </c>
      <c r="K256" s="1177" t="s">
        <v>902</v>
      </c>
      <c r="L256" s="1177" t="s">
        <v>902</v>
      </c>
      <c r="M256" s="1177" t="s">
        <v>902</v>
      </c>
      <c r="N256" s="1177" t="s">
        <v>902</v>
      </c>
      <c r="O256" s="1177" t="s">
        <v>902</v>
      </c>
      <c r="P256" s="1178" t="s">
        <v>902</v>
      </c>
      <c r="Q256" s="1181">
        <v>0</v>
      </c>
    </row>
    <row r="257" spans="2:17" s="1162" customFormat="1" ht="18" customHeight="1" x14ac:dyDescent="0.25">
      <c r="B257" s="2146"/>
      <c r="C257" s="1175"/>
      <c r="D257" s="1182" t="s">
        <v>349</v>
      </c>
      <c r="E257" s="1183" t="s">
        <v>902</v>
      </c>
      <c r="F257" s="1183" t="s">
        <v>902</v>
      </c>
      <c r="G257" s="1183" t="s">
        <v>902</v>
      </c>
      <c r="H257" s="1183" t="s">
        <v>902</v>
      </c>
      <c r="I257" s="1183" t="s">
        <v>902</v>
      </c>
      <c r="J257" s="1183" t="s">
        <v>902</v>
      </c>
      <c r="K257" s="1183" t="s">
        <v>902</v>
      </c>
      <c r="L257" s="1183" t="s">
        <v>902</v>
      </c>
      <c r="M257" s="1183" t="s">
        <v>902</v>
      </c>
      <c r="N257" s="1183" t="s">
        <v>902</v>
      </c>
      <c r="O257" s="1183" t="s">
        <v>902</v>
      </c>
      <c r="P257" s="1184" t="s">
        <v>902</v>
      </c>
      <c r="Q257" s="1185">
        <v>0</v>
      </c>
    </row>
    <row r="258" spans="2:17" s="1162" customFormat="1" ht="18" customHeight="1" x14ac:dyDescent="0.25">
      <c r="B258" s="2145">
        <v>64</v>
      </c>
      <c r="C258" s="1186" t="s">
        <v>136</v>
      </c>
      <c r="D258" s="1171" t="s">
        <v>346</v>
      </c>
      <c r="E258" s="1187" t="s">
        <v>902</v>
      </c>
      <c r="F258" s="1187" t="s">
        <v>902</v>
      </c>
      <c r="G258" s="1187" t="s">
        <v>902</v>
      </c>
      <c r="H258" s="1187" t="s">
        <v>902</v>
      </c>
      <c r="I258" s="1187" t="s">
        <v>902</v>
      </c>
      <c r="J258" s="1187" t="s">
        <v>902</v>
      </c>
      <c r="K258" s="1187" t="s">
        <v>902</v>
      </c>
      <c r="L258" s="1187" t="s">
        <v>902</v>
      </c>
      <c r="M258" s="1187" t="s">
        <v>902</v>
      </c>
      <c r="N258" s="1187" t="s">
        <v>902</v>
      </c>
      <c r="O258" s="1187" t="s">
        <v>902</v>
      </c>
      <c r="P258" s="1188" t="s">
        <v>902</v>
      </c>
      <c r="Q258" s="1189">
        <v>0</v>
      </c>
    </row>
    <row r="259" spans="2:17" s="1162" customFormat="1" ht="18" customHeight="1" x14ac:dyDescent="0.25">
      <c r="B259" s="2146"/>
      <c r="C259" s="1175"/>
      <c r="D259" s="1176" t="s">
        <v>347</v>
      </c>
      <c r="E259" s="1177" t="s">
        <v>902</v>
      </c>
      <c r="F259" s="1177" t="s">
        <v>902</v>
      </c>
      <c r="G259" s="1177" t="s">
        <v>902</v>
      </c>
      <c r="H259" s="1177" t="s">
        <v>902</v>
      </c>
      <c r="I259" s="1177" t="s">
        <v>902</v>
      </c>
      <c r="J259" s="1177" t="s">
        <v>902</v>
      </c>
      <c r="K259" s="1177" t="s">
        <v>902</v>
      </c>
      <c r="L259" s="1177" t="s">
        <v>902</v>
      </c>
      <c r="M259" s="1177" t="s">
        <v>902</v>
      </c>
      <c r="N259" s="1177" t="s">
        <v>902</v>
      </c>
      <c r="O259" s="1177" t="s">
        <v>902</v>
      </c>
      <c r="P259" s="1178" t="s">
        <v>902</v>
      </c>
      <c r="Q259" s="1179">
        <v>0</v>
      </c>
    </row>
    <row r="260" spans="2:17" s="1162" customFormat="1" ht="18" customHeight="1" x14ac:dyDescent="0.2">
      <c r="B260" s="2146"/>
      <c r="C260" s="1175"/>
      <c r="D260" s="1180" t="s">
        <v>348</v>
      </c>
      <c r="E260" s="1177">
        <v>4.1401909999999997</v>
      </c>
      <c r="F260" s="1177">
        <v>3.5533780000000004</v>
      </c>
      <c r="G260" s="1177">
        <v>4.2580359999999997</v>
      </c>
      <c r="H260" s="1177">
        <v>3.7161230000000001</v>
      </c>
      <c r="I260" s="1177">
        <v>3.5572600000000003</v>
      </c>
      <c r="J260" s="1177">
        <v>2.8485130000000001</v>
      </c>
      <c r="K260" s="1177">
        <v>3.205889</v>
      </c>
      <c r="L260" s="1177">
        <v>4.2114219999999998</v>
      </c>
      <c r="M260" s="1177">
        <v>4.5598400000000003</v>
      </c>
      <c r="N260" s="1177">
        <v>4.5210780000000002</v>
      </c>
      <c r="O260" s="1177">
        <v>4.6758540000000002</v>
      </c>
      <c r="P260" s="1178">
        <v>4.4765249999999996</v>
      </c>
      <c r="Q260" s="1181">
        <v>47.724109000000006</v>
      </c>
    </row>
    <row r="261" spans="2:17" s="1162" customFormat="1" ht="18" customHeight="1" x14ac:dyDescent="0.25">
      <c r="B261" s="2146"/>
      <c r="C261" s="1175"/>
      <c r="D261" s="1182" t="s">
        <v>349</v>
      </c>
      <c r="E261" s="1183" t="s">
        <v>902</v>
      </c>
      <c r="F261" s="1183" t="s">
        <v>902</v>
      </c>
      <c r="G261" s="1183" t="s">
        <v>902</v>
      </c>
      <c r="H261" s="1183" t="s">
        <v>902</v>
      </c>
      <c r="I261" s="1183" t="s">
        <v>902</v>
      </c>
      <c r="J261" s="1183" t="s">
        <v>902</v>
      </c>
      <c r="K261" s="1183" t="s">
        <v>902</v>
      </c>
      <c r="L261" s="1183" t="s">
        <v>902</v>
      </c>
      <c r="M261" s="1183" t="s">
        <v>902</v>
      </c>
      <c r="N261" s="1183" t="s">
        <v>902</v>
      </c>
      <c r="O261" s="1183" t="s">
        <v>902</v>
      </c>
      <c r="P261" s="1184" t="s">
        <v>902</v>
      </c>
      <c r="Q261" s="1185">
        <v>0</v>
      </c>
    </row>
    <row r="262" spans="2:17" s="1162" customFormat="1" ht="18" customHeight="1" x14ac:dyDescent="0.25">
      <c r="B262" s="2145">
        <v>65</v>
      </c>
      <c r="C262" s="1186" t="s">
        <v>138</v>
      </c>
      <c r="D262" s="1171" t="s">
        <v>346</v>
      </c>
      <c r="E262" s="1187">
        <v>238.84287499999999</v>
      </c>
      <c r="F262" s="1187">
        <v>227.83383499999997</v>
      </c>
      <c r="G262" s="1187">
        <v>253.162104</v>
      </c>
      <c r="H262" s="1187">
        <v>245.52694799999995</v>
      </c>
      <c r="I262" s="1187">
        <v>212.35128599999999</v>
      </c>
      <c r="J262" s="1187">
        <v>127.26680300000001</v>
      </c>
      <c r="K262" s="1187">
        <v>88.898846999999989</v>
      </c>
      <c r="L262" s="1187">
        <v>69.015509000000009</v>
      </c>
      <c r="M262" s="1187">
        <v>65.488061999999999</v>
      </c>
      <c r="N262" s="1187">
        <v>124.662904</v>
      </c>
      <c r="O262" s="1187">
        <v>227.88581299999996</v>
      </c>
      <c r="P262" s="1188">
        <v>218.02166500000001</v>
      </c>
      <c r="Q262" s="1189">
        <v>2098.956651</v>
      </c>
    </row>
    <row r="263" spans="2:17" s="1162" customFormat="1" ht="18" customHeight="1" x14ac:dyDescent="0.25">
      <c r="B263" s="2146"/>
      <c r="C263" s="1175"/>
      <c r="D263" s="1176" t="s">
        <v>347</v>
      </c>
      <c r="E263" s="1177" t="s">
        <v>902</v>
      </c>
      <c r="F263" s="1177" t="s">
        <v>902</v>
      </c>
      <c r="G263" s="1177" t="s">
        <v>902</v>
      </c>
      <c r="H263" s="1177" t="s">
        <v>902</v>
      </c>
      <c r="I263" s="1177" t="s">
        <v>902</v>
      </c>
      <c r="J263" s="1177" t="s">
        <v>902</v>
      </c>
      <c r="K263" s="1177" t="s">
        <v>902</v>
      </c>
      <c r="L263" s="1177" t="s">
        <v>902</v>
      </c>
      <c r="M263" s="1177" t="s">
        <v>902</v>
      </c>
      <c r="N263" s="1177" t="s">
        <v>902</v>
      </c>
      <c r="O263" s="1177" t="s">
        <v>902</v>
      </c>
      <c r="P263" s="1178" t="s">
        <v>902</v>
      </c>
      <c r="Q263" s="1179">
        <v>0</v>
      </c>
    </row>
    <row r="264" spans="2:17" s="1162" customFormat="1" ht="18" customHeight="1" x14ac:dyDescent="0.2">
      <c r="B264" s="2146"/>
      <c r="C264" s="1175"/>
      <c r="D264" s="1180" t="s">
        <v>348</v>
      </c>
      <c r="E264" s="1177" t="s">
        <v>902</v>
      </c>
      <c r="F264" s="1177" t="s">
        <v>902</v>
      </c>
      <c r="G264" s="1177" t="s">
        <v>902</v>
      </c>
      <c r="H264" s="1177" t="s">
        <v>902</v>
      </c>
      <c r="I264" s="1177" t="s">
        <v>902</v>
      </c>
      <c r="J264" s="1177" t="s">
        <v>902</v>
      </c>
      <c r="K264" s="1177" t="s">
        <v>902</v>
      </c>
      <c r="L264" s="1177" t="s">
        <v>902</v>
      </c>
      <c r="M264" s="1177" t="s">
        <v>902</v>
      </c>
      <c r="N264" s="1177" t="s">
        <v>902</v>
      </c>
      <c r="O264" s="1177" t="s">
        <v>902</v>
      </c>
      <c r="P264" s="1178" t="s">
        <v>902</v>
      </c>
      <c r="Q264" s="1181">
        <v>0</v>
      </c>
    </row>
    <row r="265" spans="2:17" s="1162" customFormat="1" ht="18" customHeight="1" x14ac:dyDescent="0.25">
      <c r="B265" s="2146"/>
      <c r="C265" s="1175"/>
      <c r="D265" s="1182" t="s">
        <v>349</v>
      </c>
      <c r="E265" s="1183" t="s">
        <v>902</v>
      </c>
      <c r="F265" s="1183" t="s">
        <v>902</v>
      </c>
      <c r="G265" s="1183" t="s">
        <v>902</v>
      </c>
      <c r="H265" s="1183" t="s">
        <v>902</v>
      </c>
      <c r="I265" s="1183" t="s">
        <v>902</v>
      </c>
      <c r="J265" s="1183" t="s">
        <v>902</v>
      </c>
      <c r="K265" s="1183" t="s">
        <v>902</v>
      </c>
      <c r="L265" s="1183" t="s">
        <v>902</v>
      </c>
      <c r="M265" s="1183" t="s">
        <v>902</v>
      </c>
      <c r="N265" s="1183" t="s">
        <v>902</v>
      </c>
      <c r="O265" s="1183" t="s">
        <v>902</v>
      </c>
      <c r="P265" s="1184" t="s">
        <v>902</v>
      </c>
      <c r="Q265" s="1185">
        <v>0</v>
      </c>
    </row>
    <row r="266" spans="2:17" s="1162" customFormat="1" ht="18" customHeight="1" x14ac:dyDescent="0.25">
      <c r="B266" s="2145">
        <v>66</v>
      </c>
      <c r="C266" s="1186" t="s">
        <v>140</v>
      </c>
      <c r="D266" s="1171" t="s">
        <v>346</v>
      </c>
      <c r="E266" s="1187" t="s">
        <v>902</v>
      </c>
      <c r="F266" s="1187" t="s">
        <v>902</v>
      </c>
      <c r="G266" s="1187" t="s">
        <v>902</v>
      </c>
      <c r="H266" s="1187" t="s">
        <v>902</v>
      </c>
      <c r="I266" s="1187" t="s">
        <v>902</v>
      </c>
      <c r="J266" s="1187" t="s">
        <v>902</v>
      </c>
      <c r="K266" s="1187" t="s">
        <v>902</v>
      </c>
      <c r="L266" s="1187" t="s">
        <v>902</v>
      </c>
      <c r="M266" s="1187" t="s">
        <v>902</v>
      </c>
      <c r="N266" s="1187" t="s">
        <v>902</v>
      </c>
      <c r="O266" s="1187" t="s">
        <v>902</v>
      </c>
      <c r="P266" s="1188" t="s">
        <v>902</v>
      </c>
      <c r="Q266" s="1189">
        <v>0</v>
      </c>
    </row>
    <row r="267" spans="2:17" s="1162" customFormat="1" ht="18" customHeight="1" x14ac:dyDescent="0.25">
      <c r="B267" s="2146"/>
      <c r="C267" s="1175"/>
      <c r="D267" s="1176" t="s">
        <v>347</v>
      </c>
      <c r="E267" s="1177" t="s">
        <v>902</v>
      </c>
      <c r="F267" s="1177" t="s">
        <v>902</v>
      </c>
      <c r="G267" s="1177" t="s">
        <v>902</v>
      </c>
      <c r="H267" s="1177" t="s">
        <v>902</v>
      </c>
      <c r="I267" s="1177" t="s">
        <v>902</v>
      </c>
      <c r="J267" s="1177" t="s">
        <v>902</v>
      </c>
      <c r="K267" s="1177" t="s">
        <v>902</v>
      </c>
      <c r="L267" s="1177" t="s">
        <v>902</v>
      </c>
      <c r="M267" s="1177" t="s">
        <v>902</v>
      </c>
      <c r="N267" s="1177" t="s">
        <v>902</v>
      </c>
      <c r="O267" s="1177" t="s">
        <v>902</v>
      </c>
      <c r="P267" s="1178" t="s">
        <v>902</v>
      </c>
      <c r="Q267" s="1179">
        <v>0</v>
      </c>
    </row>
    <row r="268" spans="2:17" s="1162" customFormat="1" ht="18" customHeight="1" x14ac:dyDescent="0.2">
      <c r="B268" s="2146"/>
      <c r="C268" s="1175"/>
      <c r="D268" s="1180" t="s">
        <v>348</v>
      </c>
      <c r="E268" s="1177">
        <v>4.6003050000000005</v>
      </c>
      <c r="F268" s="1177">
        <v>3.924871</v>
      </c>
      <c r="G268" s="1177">
        <v>4.6118030000000001</v>
      </c>
      <c r="H268" s="1177">
        <v>4.0056570000000002</v>
      </c>
      <c r="I268" s="1177">
        <v>3.8631219999999997</v>
      </c>
      <c r="J268" s="1177">
        <v>3.081197</v>
      </c>
      <c r="K268" s="1177">
        <v>3.4265140000000001</v>
      </c>
      <c r="L268" s="1177">
        <v>4.5183410000000004</v>
      </c>
      <c r="M268" s="1177">
        <v>4.9280429999999997</v>
      </c>
      <c r="N268" s="1177">
        <v>4.9485730000000006</v>
      </c>
      <c r="O268" s="1177">
        <v>5.131183</v>
      </c>
      <c r="P268" s="1178">
        <v>4.9303050000000006</v>
      </c>
      <c r="Q268" s="1181">
        <v>51.969914000000003</v>
      </c>
    </row>
    <row r="269" spans="2:17" s="1162" customFormat="1" ht="18" customHeight="1" x14ac:dyDescent="0.25">
      <c r="B269" s="2146"/>
      <c r="C269" s="1175"/>
      <c r="D269" s="1182" t="s">
        <v>349</v>
      </c>
      <c r="E269" s="1183" t="s">
        <v>902</v>
      </c>
      <c r="F269" s="1183" t="s">
        <v>902</v>
      </c>
      <c r="G269" s="1183" t="s">
        <v>902</v>
      </c>
      <c r="H269" s="1183" t="s">
        <v>902</v>
      </c>
      <c r="I269" s="1183" t="s">
        <v>902</v>
      </c>
      <c r="J269" s="1183" t="s">
        <v>902</v>
      </c>
      <c r="K269" s="1183" t="s">
        <v>902</v>
      </c>
      <c r="L269" s="1183" t="s">
        <v>902</v>
      </c>
      <c r="M269" s="1183" t="s">
        <v>902</v>
      </c>
      <c r="N269" s="1183" t="s">
        <v>902</v>
      </c>
      <c r="O269" s="1183" t="s">
        <v>902</v>
      </c>
      <c r="P269" s="1184" t="s">
        <v>902</v>
      </c>
      <c r="Q269" s="1185">
        <v>0</v>
      </c>
    </row>
    <row r="270" spans="2:17" s="1162" customFormat="1" ht="18" customHeight="1" x14ac:dyDescent="0.25">
      <c r="B270" s="2145">
        <v>67</v>
      </c>
      <c r="C270" s="1186" t="s">
        <v>142</v>
      </c>
      <c r="D270" s="1171" t="s">
        <v>346</v>
      </c>
      <c r="E270" s="1187" t="s">
        <v>902</v>
      </c>
      <c r="F270" s="1187" t="s">
        <v>902</v>
      </c>
      <c r="G270" s="1187" t="s">
        <v>902</v>
      </c>
      <c r="H270" s="1187" t="s">
        <v>902</v>
      </c>
      <c r="I270" s="1187" t="s">
        <v>902</v>
      </c>
      <c r="J270" s="1187" t="s">
        <v>902</v>
      </c>
      <c r="K270" s="1187" t="s">
        <v>902</v>
      </c>
      <c r="L270" s="1187" t="s">
        <v>902</v>
      </c>
      <c r="M270" s="1187" t="s">
        <v>902</v>
      </c>
      <c r="N270" s="1187" t="s">
        <v>902</v>
      </c>
      <c r="O270" s="1187" t="s">
        <v>902</v>
      </c>
      <c r="P270" s="1188" t="s">
        <v>902</v>
      </c>
      <c r="Q270" s="1189">
        <v>0</v>
      </c>
    </row>
    <row r="271" spans="2:17" s="1162" customFormat="1" ht="18" customHeight="1" x14ac:dyDescent="0.25">
      <c r="B271" s="2146"/>
      <c r="C271" s="1175"/>
      <c r="D271" s="1176" t="s">
        <v>347</v>
      </c>
      <c r="E271" s="1177" t="s">
        <v>902</v>
      </c>
      <c r="F271" s="1177" t="s">
        <v>902</v>
      </c>
      <c r="G271" s="1177" t="s">
        <v>902</v>
      </c>
      <c r="H271" s="1177" t="s">
        <v>902</v>
      </c>
      <c r="I271" s="1177" t="s">
        <v>902</v>
      </c>
      <c r="J271" s="1177" t="s">
        <v>902</v>
      </c>
      <c r="K271" s="1177" t="s">
        <v>902</v>
      </c>
      <c r="L271" s="1177" t="s">
        <v>902</v>
      </c>
      <c r="M271" s="1177" t="s">
        <v>902</v>
      </c>
      <c r="N271" s="1177" t="s">
        <v>902</v>
      </c>
      <c r="O271" s="1177" t="s">
        <v>902</v>
      </c>
      <c r="P271" s="1178" t="s">
        <v>902</v>
      </c>
      <c r="Q271" s="1179">
        <v>0</v>
      </c>
    </row>
    <row r="272" spans="2:17" s="1162" customFormat="1" ht="18" customHeight="1" x14ac:dyDescent="0.2">
      <c r="B272" s="2146"/>
      <c r="C272" s="1175"/>
      <c r="D272" s="1180" t="s">
        <v>348</v>
      </c>
      <c r="E272" s="1177" t="s">
        <v>902</v>
      </c>
      <c r="F272" s="1177" t="s">
        <v>902</v>
      </c>
      <c r="G272" s="1177" t="s">
        <v>902</v>
      </c>
      <c r="H272" s="1177" t="s">
        <v>902</v>
      </c>
      <c r="I272" s="1177" t="s">
        <v>902</v>
      </c>
      <c r="J272" s="1177" t="s">
        <v>902</v>
      </c>
      <c r="K272" s="1177" t="s">
        <v>902</v>
      </c>
      <c r="L272" s="1177" t="s">
        <v>902</v>
      </c>
      <c r="M272" s="1177" t="s">
        <v>902</v>
      </c>
      <c r="N272" s="1177" t="s">
        <v>902</v>
      </c>
      <c r="O272" s="1177" t="s">
        <v>902</v>
      </c>
      <c r="P272" s="1178" t="s">
        <v>902</v>
      </c>
      <c r="Q272" s="1181">
        <v>0</v>
      </c>
    </row>
    <row r="273" spans="2:17" s="1162" customFormat="1" ht="18" customHeight="1" x14ac:dyDescent="0.25">
      <c r="B273" s="2146"/>
      <c r="C273" s="1175"/>
      <c r="D273" s="1182" t="s">
        <v>349</v>
      </c>
      <c r="E273" s="1183">
        <v>10.992556</v>
      </c>
      <c r="F273" s="1183">
        <v>8.6083409999999994</v>
      </c>
      <c r="G273" s="1183">
        <v>15.446576</v>
      </c>
      <c r="H273" s="1183">
        <v>11.094474999999999</v>
      </c>
      <c r="I273" s="1183">
        <v>12.871577000000002</v>
      </c>
      <c r="J273" s="1183">
        <v>12.388404999999999</v>
      </c>
      <c r="K273" s="1183">
        <v>12.829955999999999</v>
      </c>
      <c r="L273" s="1183">
        <v>12.986847000000001</v>
      </c>
      <c r="M273" s="1183">
        <v>13.180230999999999</v>
      </c>
      <c r="N273" s="1183">
        <v>13.949160000000003</v>
      </c>
      <c r="O273" s="1183">
        <v>11.119097</v>
      </c>
      <c r="P273" s="1184">
        <v>12.915685</v>
      </c>
      <c r="Q273" s="1185">
        <v>148.38290599999999</v>
      </c>
    </row>
    <row r="274" spans="2:17" s="1162" customFormat="1" ht="18" customHeight="1" x14ac:dyDescent="0.25">
      <c r="B274" s="2145">
        <v>68</v>
      </c>
      <c r="C274" s="1186" t="s">
        <v>144</v>
      </c>
      <c r="D274" s="1171" t="s">
        <v>346</v>
      </c>
      <c r="E274" s="1187" t="s">
        <v>902</v>
      </c>
      <c r="F274" s="1187" t="s">
        <v>902</v>
      </c>
      <c r="G274" s="1187" t="s">
        <v>902</v>
      </c>
      <c r="H274" s="1187" t="s">
        <v>902</v>
      </c>
      <c r="I274" s="1187" t="s">
        <v>902</v>
      </c>
      <c r="J274" s="1187" t="s">
        <v>902</v>
      </c>
      <c r="K274" s="1187" t="s">
        <v>902</v>
      </c>
      <c r="L274" s="1187" t="s">
        <v>902</v>
      </c>
      <c r="M274" s="1187" t="s">
        <v>902</v>
      </c>
      <c r="N274" s="1187" t="s">
        <v>902</v>
      </c>
      <c r="O274" s="1187" t="s">
        <v>902</v>
      </c>
      <c r="P274" s="1188" t="s">
        <v>902</v>
      </c>
      <c r="Q274" s="1189">
        <v>0</v>
      </c>
    </row>
    <row r="275" spans="2:17" s="1162" customFormat="1" ht="18" customHeight="1" x14ac:dyDescent="0.25">
      <c r="B275" s="2146"/>
      <c r="C275" s="1175"/>
      <c r="D275" s="1176" t="s">
        <v>347</v>
      </c>
      <c r="E275" s="1177" t="s">
        <v>902</v>
      </c>
      <c r="F275" s="1177" t="s">
        <v>902</v>
      </c>
      <c r="G275" s="1177" t="s">
        <v>902</v>
      </c>
      <c r="H275" s="1177" t="s">
        <v>902</v>
      </c>
      <c r="I275" s="1177" t="s">
        <v>902</v>
      </c>
      <c r="J275" s="1177" t="s">
        <v>902</v>
      </c>
      <c r="K275" s="1177" t="s">
        <v>902</v>
      </c>
      <c r="L275" s="1177" t="s">
        <v>902</v>
      </c>
      <c r="M275" s="1177" t="s">
        <v>902</v>
      </c>
      <c r="N275" s="1177" t="s">
        <v>902</v>
      </c>
      <c r="O275" s="1177" t="s">
        <v>902</v>
      </c>
      <c r="P275" s="1178" t="s">
        <v>902</v>
      </c>
      <c r="Q275" s="1179">
        <v>0</v>
      </c>
    </row>
    <row r="276" spans="2:17" s="1162" customFormat="1" ht="18" customHeight="1" x14ac:dyDescent="0.2">
      <c r="B276" s="2146"/>
      <c r="C276" s="1175"/>
      <c r="D276" s="1180" t="s">
        <v>348</v>
      </c>
      <c r="E276" s="1177" t="s">
        <v>902</v>
      </c>
      <c r="F276" s="1177" t="s">
        <v>902</v>
      </c>
      <c r="G276" s="1177" t="s">
        <v>902</v>
      </c>
      <c r="H276" s="1177" t="s">
        <v>902</v>
      </c>
      <c r="I276" s="1177" t="s">
        <v>902</v>
      </c>
      <c r="J276" s="1177" t="s">
        <v>902</v>
      </c>
      <c r="K276" s="1177" t="s">
        <v>902</v>
      </c>
      <c r="L276" s="1177" t="s">
        <v>902</v>
      </c>
      <c r="M276" s="1177" t="s">
        <v>902</v>
      </c>
      <c r="N276" s="1177" t="s">
        <v>902</v>
      </c>
      <c r="O276" s="1177" t="s">
        <v>902</v>
      </c>
      <c r="P276" s="1178" t="s">
        <v>902</v>
      </c>
      <c r="Q276" s="1181">
        <v>0</v>
      </c>
    </row>
    <row r="277" spans="2:17" s="1162" customFormat="1" ht="18" customHeight="1" x14ac:dyDescent="0.25">
      <c r="B277" s="2146"/>
      <c r="C277" s="1175"/>
      <c r="D277" s="1182" t="s">
        <v>349</v>
      </c>
      <c r="E277" s="1183">
        <v>38.873448000000003</v>
      </c>
      <c r="F277" s="1183">
        <v>26.598642999999999</v>
      </c>
      <c r="G277" s="1183">
        <v>48.530048999999998</v>
      </c>
      <c r="H277" s="1183">
        <v>36.452784000000001</v>
      </c>
      <c r="I277" s="1183">
        <v>42.716159000000005</v>
      </c>
      <c r="J277" s="1183">
        <v>33.693526999999996</v>
      </c>
      <c r="K277" s="1183">
        <v>38.870345999999998</v>
      </c>
      <c r="L277" s="1183">
        <v>40.436329999999998</v>
      </c>
      <c r="M277" s="1183">
        <v>39.327511000000008</v>
      </c>
      <c r="N277" s="1183">
        <v>40.951507999999997</v>
      </c>
      <c r="O277" s="1183">
        <v>37.779457000000008</v>
      </c>
      <c r="P277" s="1184">
        <v>41.461793999999998</v>
      </c>
      <c r="Q277" s="1185">
        <v>465.69155600000005</v>
      </c>
    </row>
    <row r="278" spans="2:17" s="1162" customFormat="1" ht="18" customHeight="1" x14ac:dyDescent="0.25">
      <c r="B278" s="2145">
        <v>69</v>
      </c>
      <c r="C278" s="1186" t="s">
        <v>146</v>
      </c>
      <c r="D278" s="1171" t="s">
        <v>346</v>
      </c>
      <c r="E278" s="1187" t="s">
        <v>902</v>
      </c>
      <c r="F278" s="1187" t="s">
        <v>902</v>
      </c>
      <c r="G278" s="1187" t="s">
        <v>902</v>
      </c>
      <c r="H278" s="1187" t="s">
        <v>902</v>
      </c>
      <c r="I278" s="1187" t="s">
        <v>902</v>
      </c>
      <c r="J278" s="1187" t="s">
        <v>902</v>
      </c>
      <c r="K278" s="1187" t="s">
        <v>902</v>
      </c>
      <c r="L278" s="1187" t="s">
        <v>902</v>
      </c>
      <c r="M278" s="1187" t="s">
        <v>902</v>
      </c>
      <c r="N278" s="1187" t="s">
        <v>902</v>
      </c>
      <c r="O278" s="1187" t="s">
        <v>902</v>
      </c>
      <c r="P278" s="1188" t="s">
        <v>902</v>
      </c>
      <c r="Q278" s="1189">
        <v>0</v>
      </c>
    </row>
    <row r="279" spans="2:17" s="1162" customFormat="1" ht="18" customHeight="1" x14ac:dyDescent="0.25">
      <c r="B279" s="2146"/>
      <c r="C279" s="1175"/>
      <c r="D279" s="1176" t="s">
        <v>347</v>
      </c>
      <c r="E279" s="1177">
        <v>3.9291040000000002</v>
      </c>
      <c r="F279" s="1177">
        <v>3.8624619999999998</v>
      </c>
      <c r="G279" s="1177">
        <v>4.9983769999999996</v>
      </c>
      <c r="H279" s="1177">
        <v>3.8766370000000001</v>
      </c>
      <c r="I279" s="1177">
        <v>3.3924110000000001</v>
      </c>
      <c r="J279" s="1177">
        <v>2.8349440000000001</v>
      </c>
      <c r="K279" s="1177">
        <v>2.9110079500000001</v>
      </c>
      <c r="L279" s="1177">
        <v>2.6808199999999998</v>
      </c>
      <c r="M279" s="1177">
        <v>5.1015060000000005</v>
      </c>
      <c r="N279" s="1177">
        <v>5.618817</v>
      </c>
      <c r="O279" s="1177">
        <v>5.6764640000000002</v>
      </c>
      <c r="P279" s="1178">
        <v>5.7141020000000005</v>
      </c>
      <c r="Q279" s="1179">
        <v>50.596651949999995</v>
      </c>
    </row>
    <row r="280" spans="2:17" s="1162" customFormat="1" ht="18" customHeight="1" x14ac:dyDescent="0.2">
      <c r="B280" s="2146"/>
      <c r="C280" s="1175"/>
      <c r="D280" s="1180" t="s">
        <v>348</v>
      </c>
      <c r="E280" s="1177" t="s">
        <v>902</v>
      </c>
      <c r="F280" s="1177" t="s">
        <v>902</v>
      </c>
      <c r="G280" s="1177" t="s">
        <v>902</v>
      </c>
      <c r="H280" s="1177" t="s">
        <v>902</v>
      </c>
      <c r="I280" s="1177" t="s">
        <v>902</v>
      </c>
      <c r="J280" s="1177" t="s">
        <v>902</v>
      </c>
      <c r="K280" s="1177" t="s">
        <v>902</v>
      </c>
      <c r="L280" s="1177" t="s">
        <v>902</v>
      </c>
      <c r="M280" s="1177" t="s">
        <v>902</v>
      </c>
      <c r="N280" s="1177" t="s">
        <v>902</v>
      </c>
      <c r="O280" s="1177" t="s">
        <v>902</v>
      </c>
      <c r="P280" s="1178" t="s">
        <v>902</v>
      </c>
      <c r="Q280" s="1181">
        <v>0</v>
      </c>
    </row>
    <row r="281" spans="2:17" s="1162" customFormat="1" ht="18" customHeight="1" x14ac:dyDescent="0.25">
      <c r="B281" s="2146"/>
      <c r="C281" s="1175"/>
      <c r="D281" s="1182" t="s">
        <v>349</v>
      </c>
      <c r="E281" s="1183" t="s">
        <v>902</v>
      </c>
      <c r="F281" s="1183" t="s">
        <v>902</v>
      </c>
      <c r="G281" s="1183" t="s">
        <v>902</v>
      </c>
      <c r="H281" s="1183" t="s">
        <v>902</v>
      </c>
      <c r="I281" s="1183" t="s">
        <v>902</v>
      </c>
      <c r="J281" s="1183" t="s">
        <v>902</v>
      </c>
      <c r="K281" s="1183" t="s">
        <v>902</v>
      </c>
      <c r="L281" s="1183" t="s">
        <v>902</v>
      </c>
      <c r="M281" s="1183" t="s">
        <v>902</v>
      </c>
      <c r="N281" s="1183" t="s">
        <v>902</v>
      </c>
      <c r="O281" s="1183" t="s">
        <v>902</v>
      </c>
      <c r="P281" s="1184" t="s">
        <v>902</v>
      </c>
      <c r="Q281" s="1185">
        <v>0</v>
      </c>
    </row>
    <row r="282" spans="2:17" s="1162" customFormat="1" ht="18" customHeight="1" x14ac:dyDescent="0.25">
      <c r="B282" s="2145">
        <v>70</v>
      </c>
      <c r="C282" s="1186" t="s">
        <v>148</v>
      </c>
      <c r="D282" s="1171" t="s">
        <v>346</v>
      </c>
      <c r="E282" s="1187" t="s">
        <v>902</v>
      </c>
      <c r="F282" s="1187" t="s">
        <v>902</v>
      </c>
      <c r="G282" s="1187" t="s">
        <v>902</v>
      </c>
      <c r="H282" s="1187" t="s">
        <v>902</v>
      </c>
      <c r="I282" s="1187" t="s">
        <v>902</v>
      </c>
      <c r="J282" s="1187" t="s">
        <v>902</v>
      </c>
      <c r="K282" s="1187" t="s">
        <v>902</v>
      </c>
      <c r="L282" s="1187" t="s">
        <v>902</v>
      </c>
      <c r="M282" s="1187" t="s">
        <v>902</v>
      </c>
      <c r="N282" s="1187" t="s">
        <v>902</v>
      </c>
      <c r="O282" s="1187" t="s">
        <v>902</v>
      </c>
      <c r="P282" s="1188" t="s">
        <v>902</v>
      </c>
      <c r="Q282" s="1189">
        <v>0</v>
      </c>
    </row>
    <row r="283" spans="2:17" s="1162" customFormat="1" ht="18" customHeight="1" x14ac:dyDescent="0.25">
      <c r="B283" s="2146"/>
      <c r="C283" s="1175"/>
      <c r="D283" s="1176" t="s">
        <v>347</v>
      </c>
      <c r="E283" s="1177">
        <v>1.0880000000000001E-2</v>
      </c>
      <c r="F283" s="1177">
        <v>0.15978999999999999</v>
      </c>
      <c r="G283" s="1177">
        <v>4.2629999999999994E-3</v>
      </c>
      <c r="H283" s="1177">
        <v>4.9200000000000003E-4</v>
      </c>
      <c r="I283" s="1177">
        <v>3.0871999999999997E-2</v>
      </c>
      <c r="J283" s="1177">
        <v>0.49373199999999995</v>
      </c>
      <c r="K283" s="1177">
        <v>3.6797999999999997E-2</v>
      </c>
      <c r="L283" s="1177">
        <v>1.3759999999999998E-3</v>
      </c>
      <c r="M283" s="1177">
        <v>2.1184000000000001E-2</v>
      </c>
      <c r="N283" s="1177">
        <v>2.0730999999999999E-2</v>
      </c>
      <c r="O283" s="1177">
        <v>6.6370000000000005E-3</v>
      </c>
      <c r="P283" s="1178">
        <v>1.7262E-2</v>
      </c>
      <c r="Q283" s="1179">
        <v>0.80401699999999987</v>
      </c>
    </row>
    <row r="284" spans="2:17" s="1162" customFormat="1" ht="18" customHeight="1" x14ac:dyDescent="0.2">
      <c r="B284" s="2146"/>
      <c r="C284" s="1175"/>
      <c r="D284" s="1180" t="s">
        <v>348</v>
      </c>
      <c r="E284" s="1177" t="s">
        <v>902</v>
      </c>
      <c r="F284" s="1177" t="s">
        <v>902</v>
      </c>
      <c r="G284" s="1177" t="s">
        <v>902</v>
      </c>
      <c r="H284" s="1177" t="s">
        <v>902</v>
      </c>
      <c r="I284" s="1177" t="s">
        <v>902</v>
      </c>
      <c r="J284" s="1177" t="s">
        <v>902</v>
      </c>
      <c r="K284" s="1177" t="s">
        <v>902</v>
      </c>
      <c r="L284" s="1177" t="s">
        <v>902</v>
      </c>
      <c r="M284" s="1177" t="s">
        <v>902</v>
      </c>
      <c r="N284" s="1177" t="s">
        <v>902</v>
      </c>
      <c r="O284" s="1177" t="s">
        <v>902</v>
      </c>
      <c r="P284" s="1178" t="s">
        <v>902</v>
      </c>
      <c r="Q284" s="1181">
        <v>0</v>
      </c>
    </row>
    <row r="285" spans="2:17" s="1162" customFormat="1" ht="18" customHeight="1" x14ac:dyDescent="0.25">
      <c r="B285" s="2146"/>
      <c r="C285" s="1175"/>
      <c r="D285" s="1182" t="s">
        <v>349</v>
      </c>
      <c r="E285" s="1183" t="s">
        <v>902</v>
      </c>
      <c r="F285" s="1183" t="s">
        <v>902</v>
      </c>
      <c r="G285" s="1183" t="s">
        <v>902</v>
      </c>
      <c r="H285" s="1183" t="s">
        <v>902</v>
      </c>
      <c r="I285" s="1183" t="s">
        <v>902</v>
      </c>
      <c r="J285" s="1183" t="s">
        <v>902</v>
      </c>
      <c r="K285" s="1183" t="s">
        <v>902</v>
      </c>
      <c r="L285" s="1183" t="s">
        <v>902</v>
      </c>
      <c r="M285" s="1183" t="s">
        <v>902</v>
      </c>
      <c r="N285" s="1183" t="s">
        <v>902</v>
      </c>
      <c r="O285" s="1183" t="s">
        <v>902</v>
      </c>
      <c r="P285" s="1184" t="s">
        <v>902</v>
      </c>
      <c r="Q285" s="1185">
        <v>0</v>
      </c>
    </row>
    <row r="286" spans="2:17" s="1162" customFormat="1" ht="18" customHeight="1" x14ac:dyDescent="0.25">
      <c r="B286" s="2145">
        <v>71</v>
      </c>
      <c r="C286" s="1186" t="s">
        <v>150</v>
      </c>
      <c r="D286" s="1171" t="s">
        <v>346</v>
      </c>
      <c r="E286" s="1187">
        <v>2.6219760000000001</v>
      </c>
      <c r="F286" s="1187">
        <v>2.5631829999999995</v>
      </c>
      <c r="G286" s="1187">
        <v>2.6716009999999999</v>
      </c>
      <c r="H286" s="1187">
        <v>2.9805580000000003</v>
      </c>
      <c r="I286" s="1187">
        <v>4.1072990000000003</v>
      </c>
      <c r="J286" s="1187">
        <v>3.084085</v>
      </c>
      <c r="K286" s="1187">
        <v>1.846616</v>
      </c>
      <c r="L286" s="1187">
        <v>1.3852119999999999</v>
      </c>
      <c r="M286" s="1187">
        <v>2.1560809648305739</v>
      </c>
      <c r="N286" s="1187">
        <v>2.0267161069407393</v>
      </c>
      <c r="O286" s="1187">
        <v>2.1589016000000005</v>
      </c>
      <c r="P286" s="1188">
        <v>2.2884356960000001</v>
      </c>
      <c r="Q286" s="1189">
        <v>29.890664367771315</v>
      </c>
    </row>
    <row r="287" spans="2:17" s="1162" customFormat="1" ht="18" customHeight="1" x14ac:dyDescent="0.25">
      <c r="B287" s="2146"/>
      <c r="C287" s="1175"/>
      <c r="D287" s="1176" t="s">
        <v>347</v>
      </c>
      <c r="E287" s="1177">
        <v>0</v>
      </c>
      <c r="F287" s="1177">
        <v>0</v>
      </c>
      <c r="G287" s="1177">
        <v>0</v>
      </c>
      <c r="H287" s="1177">
        <v>0</v>
      </c>
      <c r="I287" s="1177">
        <v>0</v>
      </c>
      <c r="J287" s="1177" t="s">
        <v>902</v>
      </c>
      <c r="K287" s="1177">
        <v>0</v>
      </c>
      <c r="L287" s="1177">
        <v>0</v>
      </c>
      <c r="M287" s="1177">
        <v>0</v>
      </c>
      <c r="N287" s="1177">
        <v>0</v>
      </c>
      <c r="O287" s="1177">
        <v>0</v>
      </c>
      <c r="P287" s="1178">
        <v>0</v>
      </c>
      <c r="Q287" s="1179">
        <v>0</v>
      </c>
    </row>
    <row r="288" spans="2:17" s="1162" customFormat="1" ht="18" customHeight="1" x14ac:dyDescent="0.2">
      <c r="B288" s="2146"/>
      <c r="C288" s="1175"/>
      <c r="D288" s="1180" t="s">
        <v>348</v>
      </c>
      <c r="E288" s="1177" t="s">
        <v>902</v>
      </c>
      <c r="F288" s="1177" t="s">
        <v>902</v>
      </c>
      <c r="G288" s="1177" t="s">
        <v>902</v>
      </c>
      <c r="H288" s="1177" t="s">
        <v>902</v>
      </c>
      <c r="I288" s="1177" t="s">
        <v>902</v>
      </c>
      <c r="J288" s="1177" t="s">
        <v>902</v>
      </c>
      <c r="K288" s="1177" t="s">
        <v>902</v>
      </c>
      <c r="L288" s="1177" t="s">
        <v>902</v>
      </c>
      <c r="M288" s="1177" t="s">
        <v>902</v>
      </c>
      <c r="N288" s="1177" t="s">
        <v>902</v>
      </c>
      <c r="O288" s="1177" t="s">
        <v>902</v>
      </c>
      <c r="P288" s="1178" t="s">
        <v>902</v>
      </c>
      <c r="Q288" s="1181">
        <v>0</v>
      </c>
    </row>
    <row r="289" spans="2:17" s="1162" customFormat="1" ht="18" customHeight="1" x14ac:dyDescent="0.25">
      <c r="B289" s="2146"/>
      <c r="C289" s="1175"/>
      <c r="D289" s="1182" t="s">
        <v>349</v>
      </c>
      <c r="E289" s="1183" t="s">
        <v>902</v>
      </c>
      <c r="F289" s="1183" t="s">
        <v>902</v>
      </c>
      <c r="G289" s="1183" t="s">
        <v>902</v>
      </c>
      <c r="H289" s="1183" t="s">
        <v>902</v>
      </c>
      <c r="I289" s="1183" t="s">
        <v>902</v>
      </c>
      <c r="J289" s="1183" t="s">
        <v>902</v>
      </c>
      <c r="K289" s="1183" t="s">
        <v>902</v>
      </c>
      <c r="L289" s="1183" t="s">
        <v>902</v>
      </c>
      <c r="M289" s="1183" t="s">
        <v>902</v>
      </c>
      <c r="N289" s="1183" t="s">
        <v>902</v>
      </c>
      <c r="O289" s="1183" t="s">
        <v>902</v>
      </c>
      <c r="P289" s="1184" t="s">
        <v>902</v>
      </c>
      <c r="Q289" s="1185">
        <v>0</v>
      </c>
    </row>
    <row r="290" spans="2:17" s="1162" customFormat="1" ht="18" customHeight="1" x14ac:dyDescent="0.25">
      <c r="B290" s="2145">
        <v>72</v>
      </c>
      <c r="C290" s="1186" t="s">
        <v>152</v>
      </c>
      <c r="D290" s="1171" t="s">
        <v>346</v>
      </c>
      <c r="E290" s="1187" t="s">
        <v>902</v>
      </c>
      <c r="F290" s="1187" t="s">
        <v>902</v>
      </c>
      <c r="G290" s="1187" t="s">
        <v>902</v>
      </c>
      <c r="H290" s="1187" t="s">
        <v>902</v>
      </c>
      <c r="I290" s="1187" t="s">
        <v>902</v>
      </c>
      <c r="J290" s="1187" t="s">
        <v>902</v>
      </c>
      <c r="K290" s="1187" t="s">
        <v>902</v>
      </c>
      <c r="L290" s="1187" t="s">
        <v>902</v>
      </c>
      <c r="M290" s="1187" t="s">
        <v>902</v>
      </c>
      <c r="N290" s="1187" t="s">
        <v>902</v>
      </c>
      <c r="O290" s="1187" t="s">
        <v>902</v>
      </c>
      <c r="P290" s="1188" t="s">
        <v>902</v>
      </c>
      <c r="Q290" s="1189">
        <v>0</v>
      </c>
    </row>
    <row r="291" spans="2:17" s="1162" customFormat="1" ht="18" customHeight="1" x14ac:dyDescent="0.25">
      <c r="B291" s="2146"/>
      <c r="C291" s="1175"/>
      <c r="D291" s="1176" t="s">
        <v>347</v>
      </c>
      <c r="E291" s="1177">
        <v>0.19523799999999999</v>
      </c>
      <c r="F291" s="1177">
        <v>23.174803000000001</v>
      </c>
      <c r="G291" s="1177">
        <v>0.78795100000000007</v>
      </c>
      <c r="H291" s="1177">
        <v>0.33972599999999997</v>
      </c>
      <c r="I291" s="1177">
        <v>0.34930800000000001</v>
      </c>
      <c r="J291" s="1177">
        <v>6.0849250000000001</v>
      </c>
      <c r="K291" s="1177">
        <v>0.83955599999999997</v>
      </c>
      <c r="L291" s="1177">
        <v>9.6296859999999995</v>
      </c>
      <c r="M291" s="1177">
        <v>0.40214299999999997</v>
      </c>
      <c r="N291" s="1177">
        <v>0</v>
      </c>
      <c r="O291" s="1177">
        <v>0.402945</v>
      </c>
      <c r="P291" s="1178">
        <v>0</v>
      </c>
      <c r="Q291" s="1179">
        <v>42.206281000000004</v>
      </c>
    </row>
    <row r="292" spans="2:17" s="1162" customFormat="1" ht="18" customHeight="1" x14ac:dyDescent="0.2">
      <c r="B292" s="2146"/>
      <c r="C292" s="1175"/>
      <c r="D292" s="1180" t="s">
        <v>348</v>
      </c>
      <c r="E292" s="1177" t="s">
        <v>902</v>
      </c>
      <c r="F292" s="1177" t="s">
        <v>902</v>
      </c>
      <c r="G292" s="1177" t="s">
        <v>902</v>
      </c>
      <c r="H292" s="1177" t="s">
        <v>902</v>
      </c>
      <c r="I292" s="1177" t="s">
        <v>902</v>
      </c>
      <c r="J292" s="1177" t="s">
        <v>902</v>
      </c>
      <c r="K292" s="1177" t="s">
        <v>902</v>
      </c>
      <c r="L292" s="1177" t="s">
        <v>902</v>
      </c>
      <c r="M292" s="1177" t="s">
        <v>902</v>
      </c>
      <c r="N292" s="1177" t="s">
        <v>902</v>
      </c>
      <c r="O292" s="1177" t="s">
        <v>902</v>
      </c>
      <c r="P292" s="1178" t="s">
        <v>902</v>
      </c>
      <c r="Q292" s="1181">
        <v>0</v>
      </c>
    </row>
    <row r="293" spans="2:17" s="1162" customFormat="1" ht="18" customHeight="1" x14ac:dyDescent="0.25">
      <c r="B293" s="2146"/>
      <c r="C293" s="1175"/>
      <c r="D293" s="1182" t="s">
        <v>349</v>
      </c>
      <c r="E293" s="1183" t="s">
        <v>902</v>
      </c>
      <c r="F293" s="1183" t="s">
        <v>902</v>
      </c>
      <c r="G293" s="1183" t="s">
        <v>902</v>
      </c>
      <c r="H293" s="1183" t="s">
        <v>902</v>
      </c>
      <c r="I293" s="1183" t="s">
        <v>902</v>
      </c>
      <c r="J293" s="1183" t="s">
        <v>902</v>
      </c>
      <c r="K293" s="1183" t="s">
        <v>902</v>
      </c>
      <c r="L293" s="1183" t="s">
        <v>902</v>
      </c>
      <c r="M293" s="1183" t="s">
        <v>902</v>
      </c>
      <c r="N293" s="1183" t="s">
        <v>902</v>
      </c>
      <c r="O293" s="1183" t="s">
        <v>902</v>
      </c>
      <c r="P293" s="1184" t="s">
        <v>902</v>
      </c>
      <c r="Q293" s="1185">
        <v>0</v>
      </c>
    </row>
    <row r="294" spans="2:17" s="1162" customFormat="1" ht="18" customHeight="1" x14ac:dyDescent="0.25">
      <c r="B294" s="2145">
        <v>73</v>
      </c>
      <c r="C294" s="1186" t="s">
        <v>154</v>
      </c>
      <c r="D294" s="1171" t="s">
        <v>346</v>
      </c>
      <c r="E294" s="1187" t="s">
        <v>902</v>
      </c>
      <c r="F294" s="1187" t="s">
        <v>902</v>
      </c>
      <c r="G294" s="1187" t="s">
        <v>902</v>
      </c>
      <c r="H294" s="1187" t="s">
        <v>902</v>
      </c>
      <c r="I294" s="1187" t="s">
        <v>902</v>
      </c>
      <c r="J294" s="1187" t="s">
        <v>902</v>
      </c>
      <c r="K294" s="1187" t="s">
        <v>902</v>
      </c>
      <c r="L294" s="1187" t="s">
        <v>902</v>
      </c>
      <c r="M294" s="1187" t="s">
        <v>902</v>
      </c>
      <c r="N294" s="1187" t="s">
        <v>902</v>
      </c>
      <c r="O294" s="1187" t="s">
        <v>902</v>
      </c>
      <c r="P294" s="1188" t="s">
        <v>902</v>
      </c>
      <c r="Q294" s="1189">
        <v>0</v>
      </c>
    </row>
    <row r="295" spans="2:17" s="1162" customFormat="1" ht="18" customHeight="1" x14ac:dyDescent="0.25">
      <c r="B295" s="2146"/>
      <c r="C295" s="1175"/>
      <c r="D295" s="1176" t="s">
        <v>347</v>
      </c>
      <c r="E295" s="1177">
        <v>21.735111999999997</v>
      </c>
      <c r="F295" s="1177">
        <v>20.222045999999999</v>
      </c>
      <c r="G295" s="1177">
        <v>21.933296999999996</v>
      </c>
      <c r="H295" s="1177">
        <v>21.842032</v>
      </c>
      <c r="I295" s="1177">
        <v>20.802209000000001</v>
      </c>
      <c r="J295" s="1177">
        <v>22.690713000000002</v>
      </c>
      <c r="K295" s="1177">
        <v>23.082478000000002</v>
      </c>
      <c r="L295" s="1177">
        <v>22.833337</v>
      </c>
      <c r="M295" s="1177">
        <v>22.421517999999999</v>
      </c>
      <c r="N295" s="1177">
        <v>7.3786039999999993</v>
      </c>
      <c r="O295" s="1177">
        <v>14.849918000000001</v>
      </c>
      <c r="P295" s="1178">
        <v>22.874256000000003</v>
      </c>
      <c r="Q295" s="1179">
        <v>242.66552000000001</v>
      </c>
    </row>
    <row r="296" spans="2:17" s="1162" customFormat="1" ht="18" customHeight="1" x14ac:dyDescent="0.2">
      <c r="B296" s="2146"/>
      <c r="C296" s="1175"/>
      <c r="D296" s="1180" t="s">
        <v>348</v>
      </c>
      <c r="E296" s="1177" t="s">
        <v>902</v>
      </c>
      <c r="F296" s="1177" t="s">
        <v>902</v>
      </c>
      <c r="G296" s="1177" t="s">
        <v>902</v>
      </c>
      <c r="H296" s="1177" t="s">
        <v>902</v>
      </c>
      <c r="I296" s="1177" t="s">
        <v>902</v>
      </c>
      <c r="J296" s="1177" t="s">
        <v>902</v>
      </c>
      <c r="K296" s="1177" t="s">
        <v>902</v>
      </c>
      <c r="L296" s="1177" t="s">
        <v>902</v>
      </c>
      <c r="M296" s="1177" t="s">
        <v>902</v>
      </c>
      <c r="N296" s="1177" t="s">
        <v>902</v>
      </c>
      <c r="O296" s="1177" t="s">
        <v>902</v>
      </c>
      <c r="P296" s="1178" t="s">
        <v>902</v>
      </c>
      <c r="Q296" s="1181">
        <v>0</v>
      </c>
    </row>
    <row r="297" spans="2:17" s="1162" customFormat="1" ht="18" customHeight="1" x14ac:dyDescent="0.25">
      <c r="B297" s="2146"/>
      <c r="C297" s="1175"/>
      <c r="D297" s="1182" t="s">
        <v>349</v>
      </c>
      <c r="E297" s="1183" t="s">
        <v>902</v>
      </c>
      <c r="F297" s="1183" t="s">
        <v>902</v>
      </c>
      <c r="G297" s="1183" t="s">
        <v>902</v>
      </c>
      <c r="H297" s="1183" t="s">
        <v>902</v>
      </c>
      <c r="I297" s="1183" t="s">
        <v>902</v>
      </c>
      <c r="J297" s="1183" t="s">
        <v>902</v>
      </c>
      <c r="K297" s="1183" t="s">
        <v>902</v>
      </c>
      <c r="L297" s="1183" t="s">
        <v>902</v>
      </c>
      <c r="M297" s="1183" t="s">
        <v>902</v>
      </c>
      <c r="N297" s="1183" t="s">
        <v>902</v>
      </c>
      <c r="O297" s="1183" t="s">
        <v>902</v>
      </c>
      <c r="P297" s="1184" t="s">
        <v>902</v>
      </c>
      <c r="Q297" s="1185">
        <v>0</v>
      </c>
    </row>
    <row r="298" spans="2:17" s="1162" customFormat="1" ht="18" customHeight="1" x14ac:dyDescent="0.25">
      <c r="B298" s="2145">
        <v>74</v>
      </c>
      <c r="C298" s="1186" t="s">
        <v>156</v>
      </c>
      <c r="D298" s="1171" t="s">
        <v>346</v>
      </c>
      <c r="E298" s="1187" t="s">
        <v>902</v>
      </c>
      <c r="F298" s="1187" t="s">
        <v>902</v>
      </c>
      <c r="G298" s="1187" t="s">
        <v>902</v>
      </c>
      <c r="H298" s="1187" t="s">
        <v>902</v>
      </c>
      <c r="I298" s="1187" t="s">
        <v>902</v>
      </c>
      <c r="J298" s="1187" t="s">
        <v>902</v>
      </c>
      <c r="K298" s="1187" t="s">
        <v>902</v>
      </c>
      <c r="L298" s="1187" t="s">
        <v>902</v>
      </c>
      <c r="M298" s="1187" t="s">
        <v>902</v>
      </c>
      <c r="N298" s="1187" t="s">
        <v>902</v>
      </c>
      <c r="O298" s="1187" t="s">
        <v>902</v>
      </c>
      <c r="P298" s="1188" t="s">
        <v>902</v>
      </c>
      <c r="Q298" s="1189">
        <v>0</v>
      </c>
    </row>
    <row r="299" spans="2:17" s="1162" customFormat="1" ht="18" customHeight="1" x14ac:dyDescent="0.25">
      <c r="B299" s="2146"/>
      <c r="C299" s="1175"/>
      <c r="D299" s="1176" t="s">
        <v>347</v>
      </c>
      <c r="E299" s="1177">
        <v>7.7565999999999996E-2</v>
      </c>
      <c r="F299" s="1177">
        <v>1.1368260000000001</v>
      </c>
      <c r="G299" s="1177">
        <v>5.4109000000000004E-2</v>
      </c>
      <c r="H299" s="1177">
        <v>0</v>
      </c>
      <c r="I299" s="1177">
        <v>5.2524000000000001E-2</v>
      </c>
      <c r="J299" s="1177">
        <v>0</v>
      </c>
      <c r="K299" s="1177">
        <v>2.5626450000000003</v>
      </c>
      <c r="L299" s="1177">
        <v>0.72900100000000001</v>
      </c>
      <c r="M299" s="1177">
        <v>0</v>
      </c>
      <c r="N299" s="1177">
        <v>7.8200000000000003E-4</v>
      </c>
      <c r="O299" s="1177">
        <v>6.2619119999999997</v>
      </c>
      <c r="P299" s="1178">
        <v>13.912234</v>
      </c>
      <c r="Q299" s="1179">
        <v>24.787599</v>
      </c>
    </row>
    <row r="300" spans="2:17" s="1162" customFormat="1" ht="18" customHeight="1" x14ac:dyDescent="0.2">
      <c r="B300" s="2146"/>
      <c r="C300" s="1175"/>
      <c r="D300" s="1180" t="s">
        <v>348</v>
      </c>
      <c r="E300" s="1177" t="s">
        <v>902</v>
      </c>
      <c r="F300" s="1177" t="s">
        <v>902</v>
      </c>
      <c r="G300" s="1177" t="s">
        <v>902</v>
      </c>
      <c r="H300" s="1177" t="s">
        <v>902</v>
      </c>
      <c r="I300" s="1177" t="s">
        <v>902</v>
      </c>
      <c r="J300" s="1177" t="s">
        <v>902</v>
      </c>
      <c r="K300" s="1177" t="s">
        <v>902</v>
      </c>
      <c r="L300" s="1177" t="s">
        <v>902</v>
      </c>
      <c r="M300" s="1177" t="s">
        <v>902</v>
      </c>
      <c r="N300" s="1177" t="s">
        <v>902</v>
      </c>
      <c r="O300" s="1177" t="s">
        <v>902</v>
      </c>
      <c r="P300" s="1178" t="s">
        <v>902</v>
      </c>
      <c r="Q300" s="1181">
        <v>0</v>
      </c>
    </row>
    <row r="301" spans="2:17" s="1162" customFormat="1" ht="18" customHeight="1" x14ac:dyDescent="0.25">
      <c r="B301" s="2146"/>
      <c r="C301" s="1175"/>
      <c r="D301" s="1182" t="s">
        <v>349</v>
      </c>
      <c r="E301" s="1183" t="s">
        <v>902</v>
      </c>
      <c r="F301" s="1183" t="s">
        <v>902</v>
      </c>
      <c r="G301" s="1183" t="s">
        <v>902</v>
      </c>
      <c r="H301" s="1183" t="s">
        <v>902</v>
      </c>
      <c r="I301" s="1183" t="s">
        <v>902</v>
      </c>
      <c r="J301" s="1183" t="s">
        <v>902</v>
      </c>
      <c r="K301" s="1183" t="s">
        <v>902</v>
      </c>
      <c r="L301" s="1183" t="s">
        <v>902</v>
      </c>
      <c r="M301" s="1183" t="s">
        <v>902</v>
      </c>
      <c r="N301" s="1183" t="s">
        <v>902</v>
      </c>
      <c r="O301" s="1183" t="s">
        <v>902</v>
      </c>
      <c r="P301" s="1184" t="s">
        <v>902</v>
      </c>
      <c r="Q301" s="1185">
        <v>0</v>
      </c>
    </row>
    <row r="302" spans="2:17" s="1162" customFormat="1" ht="18" customHeight="1" x14ac:dyDescent="0.25">
      <c r="B302" s="2145">
        <v>75</v>
      </c>
      <c r="C302" s="1186" t="s">
        <v>158</v>
      </c>
      <c r="D302" s="1171" t="s">
        <v>346</v>
      </c>
      <c r="E302" s="1187">
        <v>11.708199999999998</v>
      </c>
      <c r="F302" s="1187">
        <v>18.786960000000001</v>
      </c>
      <c r="G302" s="1187">
        <v>17.70215</v>
      </c>
      <c r="H302" s="1187">
        <v>19.223419999999997</v>
      </c>
      <c r="I302" s="1187">
        <v>18.662019999999998</v>
      </c>
      <c r="J302" s="1187">
        <v>10.7758</v>
      </c>
      <c r="K302" s="1187">
        <v>10.161799999999999</v>
      </c>
      <c r="L302" s="1187">
        <v>8.6356999999999999</v>
      </c>
      <c r="M302" s="1187">
        <v>10.811199999999999</v>
      </c>
      <c r="N302" s="1187">
        <v>8.1395699999999991</v>
      </c>
      <c r="O302" s="1187">
        <v>5.08202</v>
      </c>
      <c r="P302" s="1188">
        <v>6.0827</v>
      </c>
      <c r="Q302" s="1189">
        <v>145.77153999999999</v>
      </c>
    </row>
    <row r="303" spans="2:17" s="1162" customFormat="1" ht="18" customHeight="1" x14ac:dyDescent="0.25">
      <c r="B303" s="2146"/>
      <c r="C303" s="1175"/>
      <c r="D303" s="1176" t="s">
        <v>347</v>
      </c>
      <c r="E303" s="1177" t="s">
        <v>902</v>
      </c>
      <c r="F303" s="1177" t="s">
        <v>902</v>
      </c>
      <c r="G303" s="1177" t="s">
        <v>902</v>
      </c>
      <c r="H303" s="1177" t="s">
        <v>902</v>
      </c>
      <c r="I303" s="1177" t="s">
        <v>902</v>
      </c>
      <c r="J303" s="1177" t="s">
        <v>902</v>
      </c>
      <c r="K303" s="1177" t="s">
        <v>902</v>
      </c>
      <c r="L303" s="1177" t="s">
        <v>902</v>
      </c>
      <c r="M303" s="1177" t="s">
        <v>902</v>
      </c>
      <c r="N303" s="1177" t="s">
        <v>902</v>
      </c>
      <c r="O303" s="1177" t="s">
        <v>902</v>
      </c>
      <c r="P303" s="1178" t="s">
        <v>902</v>
      </c>
      <c r="Q303" s="1179">
        <v>0</v>
      </c>
    </row>
    <row r="304" spans="2:17" s="1162" customFormat="1" ht="18" customHeight="1" x14ac:dyDescent="0.2">
      <c r="B304" s="2146"/>
      <c r="C304" s="1175"/>
      <c r="D304" s="1180" t="s">
        <v>348</v>
      </c>
      <c r="E304" s="1177" t="s">
        <v>902</v>
      </c>
      <c r="F304" s="1177" t="s">
        <v>902</v>
      </c>
      <c r="G304" s="1177" t="s">
        <v>902</v>
      </c>
      <c r="H304" s="1177" t="s">
        <v>902</v>
      </c>
      <c r="I304" s="1177" t="s">
        <v>902</v>
      </c>
      <c r="J304" s="1177" t="s">
        <v>902</v>
      </c>
      <c r="K304" s="1177" t="s">
        <v>902</v>
      </c>
      <c r="L304" s="1177" t="s">
        <v>902</v>
      </c>
      <c r="M304" s="1177" t="s">
        <v>902</v>
      </c>
      <c r="N304" s="1177" t="s">
        <v>902</v>
      </c>
      <c r="O304" s="1177" t="s">
        <v>902</v>
      </c>
      <c r="P304" s="1178" t="s">
        <v>902</v>
      </c>
      <c r="Q304" s="1181">
        <v>0</v>
      </c>
    </row>
    <row r="305" spans="2:17" s="1162" customFormat="1" ht="18" customHeight="1" x14ac:dyDescent="0.25">
      <c r="B305" s="2146"/>
      <c r="C305" s="1175"/>
      <c r="D305" s="1182" t="s">
        <v>349</v>
      </c>
      <c r="E305" s="1183" t="s">
        <v>902</v>
      </c>
      <c r="F305" s="1183" t="s">
        <v>902</v>
      </c>
      <c r="G305" s="1183" t="s">
        <v>902</v>
      </c>
      <c r="H305" s="1183" t="s">
        <v>902</v>
      </c>
      <c r="I305" s="1183" t="s">
        <v>902</v>
      </c>
      <c r="J305" s="1183" t="s">
        <v>902</v>
      </c>
      <c r="K305" s="1183" t="s">
        <v>902</v>
      </c>
      <c r="L305" s="1183" t="s">
        <v>902</v>
      </c>
      <c r="M305" s="1183" t="s">
        <v>902</v>
      </c>
      <c r="N305" s="1183" t="s">
        <v>902</v>
      </c>
      <c r="O305" s="1183" t="s">
        <v>902</v>
      </c>
      <c r="P305" s="1184" t="s">
        <v>902</v>
      </c>
      <c r="Q305" s="1185">
        <v>0</v>
      </c>
    </row>
    <row r="306" spans="2:17" s="1162" customFormat="1" ht="18" customHeight="1" x14ac:dyDescent="0.25">
      <c r="B306" s="2145">
        <v>76</v>
      </c>
      <c r="C306" s="1186" t="s">
        <v>160</v>
      </c>
      <c r="D306" s="1171" t="s">
        <v>346</v>
      </c>
      <c r="E306" s="1187">
        <v>0</v>
      </c>
      <c r="F306" s="1187">
        <v>0</v>
      </c>
      <c r="G306" s="1187">
        <v>0</v>
      </c>
      <c r="H306" s="1187">
        <v>0</v>
      </c>
      <c r="I306" s="1187">
        <v>0</v>
      </c>
      <c r="J306" s="1187">
        <v>0</v>
      </c>
      <c r="K306" s="1187">
        <v>0</v>
      </c>
      <c r="L306" s="1187">
        <v>0</v>
      </c>
      <c r="M306" s="1187">
        <v>0</v>
      </c>
      <c r="N306" s="1187">
        <v>0</v>
      </c>
      <c r="O306" s="1187">
        <v>0</v>
      </c>
      <c r="P306" s="1188">
        <v>0</v>
      </c>
      <c r="Q306" s="1189">
        <v>0</v>
      </c>
    </row>
    <row r="307" spans="2:17" s="1162" customFormat="1" ht="18" customHeight="1" x14ac:dyDescent="0.25">
      <c r="B307" s="2146"/>
      <c r="C307" s="1175"/>
      <c r="D307" s="1176" t="s">
        <v>347</v>
      </c>
      <c r="E307" s="1177">
        <v>0.24498899999999998</v>
      </c>
      <c r="F307" s="1177">
        <v>0.27252899999999997</v>
      </c>
      <c r="G307" s="1177">
        <v>0.26127800000000001</v>
      </c>
      <c r="H307" s="1177">
        <v>0.24908299999999997</v>
      </c>
      <c r="I307" s="1177">
        <v>0.23949200000000001</v>
      </c>
      <c r="J307" s="1177">
        <v>0.21770999999999999</v>
      </c>
      <c r="K307" s="1177">
        <v>0.22728100000000001</v>
      </c>
      <c r="L307" s="1177">
        <v>0.21949999999999997</v>
      </c>
      <c r="M307" s="1177">
        <v>0.21809799999999999</v>
      </c>
      <c r="N307" s="1177">
        <v>0.23406099999999999</v>
      </c>
      <c r="O307" s="1177">
        <v>0.22697600000000001</v>
      </c>
      <c r="P307" s="1178">
        <v>0.25381700000000001</v>
      </c>
      <c r="Q307" s="1179">
        <v>2.8648140000000004</v>
      </c>
    </row>
    <row r="308" spans="2:17" s="1162" customFormat="1" ht="18" customHeight="1" x14ac:dyDescent="0.2">
      <c r="B308" s="2146"/>
      <c r="C308" s="1175"/>
      <c r="D308" s="1180" t="s">
        <v>348</v>
      </c>
      <c r="E308" s="1177" t="s">
        <v>902</v>
      </c>
      <c r="F308" s="1177" t="s">
        <v>902</v>
      </c>
      <c r="G308" s="1177" t="s">
        <v>902</v>
      </c>
      <c r="H308" s="1177" t="s">
        <v>902</v>
      </c>
      <c r="I308" s="1177" t="s">
        <v>902</v>
      </c>
      <c r="J308" s="1177" t="s">
        <v>902</v>
      </c>
      <c r="K308" s="1177" t="s">
        <v>902</v>
      </c>
      <c r="L308" s="1177" t="s">
        <v>902</v>
      </c>
      <c r="M308" s="1177" t="s">
        <v>902</v>
      </c>
      <c r="N308" s="1177" t="s">
        <v>902</v>
      </c>
      <c r="O308" s="1177" t="s">
        <v>902</v>
      </c>
      <c r="P308" s="1178" t="s">
        <v>902</v>
      </c>
      <c r="Q308" s="1181">
        <v>0</v>
      </c>
    </row>
    <row r="309" spans="2:17" s="1162" customFormat="1" ht="18" customHeight="1" x14ac:dyDescent="0.25">
      <c r="B309" s="2146"/>
      <c r="C309" s="1175"/>
      <c r="D309" s="1182" t="s">
        <v>349</v>
      </c>
      <c r="E309" s="1183" t="s">
        <v>902</v>
      </c>
      <c r="F309" s="1183" t="s">
        <v>902</v>
      </c>
      <c r="G309" s="1183" t="s">
        <v>902</v>
      </c>
      <c r="H309" s="1183" t="s">
        <v>902</v>
      </c>
      <c r="I309" s="1183" t="s">
        <v>902</v>
      </c>
      <c r="J309" s="1183" t="s">
        <v>902</v>
      </c>
      <c r="K309" s="1183" t="s">
        <v>902</v>
      </c>
      <c r="L309" s="1183" t="s">
        <v>902</v>
      </c>
      <c r="M309" s="1183" t="s">
        <v>902</v>
      </c>
      <c r="N309" s="1183" t="s">
        <v>902</v>
      </c>
      <c r="O309" s="1183" t="s">
        <v>902</v>
      </c>
      <c r="P309" s="1184" t="s">
        <v>902</v>
      </c>
      <c r="Q309" s="1185">
        <v>0</v>
      </c>
    </row>
    <row r="310" spans="2:17" s="1162" customFormat="1" ht="18" customHeight="1" x14ac:dyDescent="0.25">
      <c r="B310" s="2145">
        <v>77</v>
      </c>
      <c r="C310" s="1186" t="s">
        <v>162</v>
      </c>
      <c r="D310" s="1171" t="s">
        <v>346</v>
      </c>
      <c r="E310" s="1187" t="s">
        <v>902</v>
      </c>
      <c r="F310" s="1187" t="s">
        <v>902</v>
      </c>
      <c r="G310" s="1187" t="s">
        <v>902</v>
      </c>
      <c r="H310" s="1187" t="s">
        <v>902</v>
      </c>
      <c r="I310" s="1187" t="s">
        <v>902</v>
      </c>
      <c r="J310" s="1187" t="s">
        <v>902</v>
      </c>
      <c r="K310" s="1187" t="s">
        <v>902</v>
      </c>
      <c r="L310" s="1187" t="s">
        <v>902</v>
      </c>
      <c r="M310" s="1187" t="s">
        <v>902</v>
      </c>
      <c r="N310" s="1187" t="s">
        <v>902</v>
      </c>
      <c r="O310" s="1187" t="s">
        <v>902</v>
      </c>
      <c r="P310" s="1188" t="s">
        <v>902</v>
      </c>
      <c r="Q310" s="1189">
        <v>0</v>
      </c>
    </row>
    <row r="311" spans="2:17" s="1162" customFormat="1" ht="18" customHeight="1" x14ac:dyDescent="0.25">
      <c r="B311" s="2146"/>
      <c r="C311" s="1175"/>
      <c r="D311" s="1176" t="s">
        <v>347</v>
      </c>
      <c r="E311" s="1177">
        <v>0</v>
      </c>
      <c r="F311" s="1177">
        <v>0</v>
      </c>
      <c r="G311" s="1177">
        <v>0.42458499999999999</v>
      </c>
      <c r="H311" s="1177">
        <v>0</v>
      </c>
      <c r="I311" s="1177">
        <v>0</v>
      </c>
      <c r="J311" s="1177">
        <v>0</v>
      </c>
      <c r="K311" s="1177">
        <v>0</v>
      </c>
      <c r="L311" s="1177">
        <v>3.784818</v>
      </c>
      <c r="M311" s="1177">
        <v>0</v>
      </c>
      <c r="N311" s="1177">
        <v>0</v>
      </c>
      <c r="O311" s="1177">
        <v>0.40679000000000004</v>
      </c>
      <c r="P311" s="1178">
        <v>0</v>
      </c>
      <c r="Q311" s="1179">
        <v>4.616193</v>
      </c>
    </row>
    <row r="312" spans="2:17" s="1162" customFormat="1" ht="18" customHeight="1" x14ac:dyDescent="0.2">
      <c r="B312" s="2146"/>
      <c r="C312" s="1175"/>
      <c r="D312" s="1180" t="s">
        <v>348</v>
      </c>
      <c r="E312" s="1177" t="s">
        <v>902</v>
      </c>
      <c r="F312" s="1177" t="s">
        <v>902</v>
      </c>
      <c r="G312" s="1177" t="s">
        <v>902</v>
      </c>
      <c r="H312" s="1177" t="s">
        <v>902</v>
      </c>
      <c r="I312" s="1177" t="s">
        <v>902</v>
      </c>
      <c r="J312" s="1177" t="s">
        <v>902</v>
      </c>
      <c r="K312" s="1177" t="s">
        <v>902</v>
      </c>
      <c r="L312" s="1177" t="s">
        <v>902</v>
      </c>
      <c r="M312" s="1177" t="s">
        <v>902</v>
      </c>
      <c r="N312" s="1177" t="s">
        <v>902</v>
      </c>
      <c r="O312" s="1177" t="s">
        <v>902</v>
      </c>
      <c r="P312" s="1178" t="s">
        <v>902</v>
      </c>
      <c r="Q312" s="1181">
        <v>0</v>
      </c>
    </row>
    <row r="313" spans="2:17" s="1162" customFormat="1" ht="18" customHeight="1" x14ac:dyDescent="0.25">
      <c r="B313" s="2146"/>
      <c r="C313" s="1175"/>
      <c r="D313" s="1182" t="s">
        <v>349</v>
      </c>
      <c r="E313" s="1183" t="s">
        <v>902</v>
      </c>
      <c r="F313" s="1183" t="s">
        <v>902</v>
      </c>
      <c r="G313" s="1183" t="s">
        <v>902</v>
      </c>
      <c r="H313" s="1183" t="s">
        <v>902</v>
      </c>
      <c r="I313" s="1183" t="s">
        <v>902</v>
      </c>
      <c r="J313" s="1183" t="s">
        <v>902</v>
      </c>
      <c r="K313" s="1183" t="s">
        <v>902</v>
      </c>
      <c r="L313" s="1183" t="s">
        <v>902</v>
      </c>
      <c r="M313" s="1183" t="s">
        <v>902</v>
      </c>
      <c r="N313" s="1183" t="s">
        <v>902</v>
      </c>
      <c r="O313" s="1183" t="s">
        <v>902</v>
      </c>
      <c r="P313" s="1184" t="s">
        <v>902</v>
      </c>
      <c r="Q313" s="1185">
        <v>0</v>
      </c>
    </row>
    <row r="314" spans="2:17" s="1162" customFormat="1" ht="18" customHeight="1" x14ac:dyDescent="0.25">
      <c r="B314" s="2145">
        <v>78</v>
      </c>
      <c r="C314" s="1186" t="s">
        <v>164</v>
      </c>
      <c r="D314" s="1171" t="s">
        <v>346</v>
      </c>
      <c r="E314" s="1187">
        <v>228.428054</v>
      </c>
      <c r="F314" s="1187">
        <v>242.604557</v>
      </c>
      <c r="G314" s="1187">
        <v>262.04188399999998</v>
      </c>
      <c r="H314" s="1187">
        <v>256.06948800000004</v>
      </c>
      <c r="I314" s="1187">
        <v>226.23906200000002</v>
      </c>
      <c r="J314" s="1187">
        <v>168.53192799999997</v>
      </c>
      <c r="K314" s="1187">
        <v>159.53309899999999</v>
      </c>
      <c r="L314" s="1187">
        <v>142.928428</v>
      </c>
      <c r="M314" s="1187">
        <v>125.84359400000001</v>
      </c>
      <c r="N314" s="1187">
        <v>187.43257499999999</v>
      </c>
      <c r="O314" s="1187">
        <v>191.566226</v>
      </c>
      <c r="P314" s="1188">
        <v>200.31608400000002</v>
      </c>
      <c r="Q314" s="1189">
        <v>2391.534979</v>
      </c>
    </row>
    <row r="315" spans="2:17" s="1162" customFormat="1" ht="18" customHeight="1" x14ac:dyDescent="0.25">
      <c r="B315" s="2146"/>
      <c r="C315" s="1175"/>
      <c r="D315" s="1176" t="s">
        <v>347</v>
      </c>
      <c r="E315" s="1177" t="s">
        <v>902</v>
      </c>
      <c r="F315" s="1177" t="s">
        <v>902</v>
      </c>
      <c r="G315" s="1177" t="s">
        <v>902</v>
      </c>
      <c r="H315" s="1177" t="s">
        <v>902</v>
      </c>
      <c r="I315" s="1177" t="s">
        <v>902</v>
      </c>
      <c r="J315" s="1177" t="s">
        <v>902</v>
      </c>
      <c r="K315" s="1177" t="s">
        <v>902</v>
      </c>
      <c r="L315" s="1177" t="s">
        <v>902</v>
      </c>
      <c r="M315" s="1177" t="s">
        <v>902</v>
      </c>
      <c r="N315" s="1177" t="s">
        <v>902</v>
      </c>
      <c r="O315" s="1177" t="s">
        <v>902</v>
      </c>
      <c r="P315" s="1178" t="s">
        <v>902</v>
      </c>
      <c r="Q315" s="1179">
        <v>0</v>
      </c>
    </row>
    <row r="316" spans="2:17" s="1162" customFormat="1" ht="18" customHeight="1" x14ac:dyDescent="0.2">
      <c r="B316" s="2146"/>
      <c r="C316" s="1175"/>
      <c r="D316" s="1180" t="s">
        <v>348</v>
      </c>
      <c r="E316" s="1177" t="s">
        <v>902</v>
      </c>
      <c r="F316" s="1177" t="s">
        <v>902</v>
      </c>
      <c r="G316" s="1177" t="s">
        <v>902</v>
      </c>
      <c r="H316" s="1177" t="s">
        <v>902</v>
      </c>
      <c r="I316" s="1177" t="s">
        <v>902</v>
      </c>
      <c r="J316" s="1177" t="s">
        <v>902</v>
      </c>
      <c r="K316" s="1177" t="s">
        <v>902</v>
      </c>
      <c r="L316" s="1177" t="s">
        <v>902</v>
      </c>
      <c r="M316" s="1177" t="s">
        <v>902</v>
      </c>
      <c r="N316" s="1177" t="s">
        <v>902</v>
      </c>
      <c r="O316" s="1177" t="s">
        <v>902</v>
      </c>
      <c r="P316" s="1178" t="s">
        <v>902</v>
      </c>
      <c r="Q316" s="1181">
        <v>0</v>
      </c>
    </row>
    <row r="317" spans="2:17" s="1162" customFormat="1" ht="18" customHeight="1" x14ac:dyDescent="0.25">
      <c r="B317" s="2146"/>
      <c r="C317" s="1175"/>
      <c r="D317" s="1182" t="s">
        <v>349</v>
      </c>
      <c r="E317" s="1183" t="s">
        <v>902</v>
      </c>
      <c r="F317" s="1183" t="s">
        <v>902</v>
      </c>
      <c r="G317" s="1183" t="s">
        <v>902</v>
      </c>
      <c r="H317" s="1183" t="s">
        <v>902</v>
      </c>
      <c r="I317" s="1183" t="s">
        <v>902</v>
      </c>
      <c r="J317" s="1183" t="s">
        <v>902</v>
      </c>
      <c r="K317" s="1183" t="s">
        <v>902</v>
      </c>
      <c r="L317" s="1183" t="s">
        <v>902</v>
      </c>
      <c r="M317" s="1183" t="s">
        <v>902</v>
      </c>
      <c r="N317" s="1183" t="s">
        <v>902</v>
      </c>
      <c r="O317" s="1183" t="s">
        <v>902</v>
      </c>
      <c r="P317" s="1184" t="s">
        <v>902</v>
      </c>
      <c r="Q317" s="1185">
        <v>0</v>
      </c>
    </row>
    <row r="318" spans="2:17" s="1162" customFormat="1" ht="18" customHeight="1" x14ac:dyDescent="0.25">
      <c r="B318" s="2145">
        <v>79</v>
      </c>
      <c r="C318" s="1186" t="s">
        <v>166</v>
      </c>
      <c r="D318" s="1171" t="s">
        <v>346</v>
      </c>
      <c r="E318" s="1187" t="s">
        <v>902</v>
      </c>
      <c r="F318" s="1187" t="s">
        <v>902</v>
      </c>
      <c r="G318" s="1187" t="s">
        <v>902</v>
      </c>
      <c r="H318" s="1187" t="s">
        <v>902</v>
      </c>
      <c r="I318" s="1187" t="s">
        <v>902</v>
      </c>
      <c r="J318" s="1187" t="s">
        <v>902</v>
      </c>
      <c r="K318" s="1187" t="s">
        <v>902</v>
      </c>
      <c r="L318" s="1187" t="s">
        <v>902</v>
      </c>
      <c r="M318" s="1187" t="s">
        <v>902</v>
      </c>
      <c r="N318" s="1187" t="s">
        <v>902</v>
      </c>
      <c r="O318" s="1187" t="s">
        <v>902</v>
      </c>
      <c r="P318" s="1188" t="s">
        <v>902</v>
      </c>
      <c r="Q318" s="1189">
        <v>0</v>
      </c>
    </row>
    <row r="319" spans="2:17" s="1162" customFormat="1" ht="18" customHeight="1" x14ac:dyDescent="0.25">
      <c r="B319" s="2146"/>
      <c r="C319" s="1175"/>
      <c r="D319" s="1176" t="s">
        <v>347</v>
      </c>
      <c r="E319" s="1177" t="s">
        <v>902</v>
      </c>
      <c r="F319" s="1177" t="s">
        <v>902</v>
      </c>
      <c r="G319" s="1177" t="s">
        <v>902</v>
      </c>
      <c r="H319" s="1177" t="s">
        <v>902</v>
      </c>
      <c r="I319" s="1177" t="s">
        <v>902</v>
      </c>
      <c r="J319" s="1177" t="s">
        <v>902</v>
      </c>
      <c r="K319" s="1177" t="s">
        <v>902</v>
      </c>
      <c r="L319" s="1177" t="s">
        <v>902</v>
      </c>
      <c r="M319" s="1177" t="s">
        <v>902</v>
      </c>
      <c r="N319" s="1177" t="s">
        <v>902</v>
      </c>
      <c r="O319" s="1177" t="s">
        <v>902</v>
      </c>
      <c r="P319" s="1178" t="s">
        <v>902</v>
      </c>
      <c r="Q319" s="1179">
        <v>0</v>
      </c>
    </row>
    <row r="320" spans="2:17" s="1162" customFormat="1" ht="18" customHeight="1" x14ac:dyDescent="0.2">
      <c r="B320" s="2146"/>
      <c r="C320" s="1175"/>
      <c r="D320" s="1180" t="s">
        <v>348</v>
      </c>
      <c r="E320" s="1177">
        <v>4.857958</v>
      </c>
      <c r="F320" s="1177">
        <v>4.308433</v>
      </c>
      <c r="G320" s="1177">
        <v>4.6993479999999996</v>
      </c>
      <c r="H320" s="1177">
        <v>4.0577399999999999</v>
      </c>
      <c r="I320" s="1177">
        <v>3.5208020000000002</v>
      </c>
      <c r="J320" s="1177">
        <v>2.4277440000000001</v>
      </c>
      <c r="K320" s="1177">
        <v>2.4849670000000001</v>
      </c>
      <c r="L320" s="1177">
        <v>3.8199389999999998</v>
      </c>
      <c r="M320" s="1177">
        <v>4.4811620000000003</v>
      </c>
      <c r="N320" s="1177">
        <v>4.1696879999999998</v>
      </c>
      <c r="O320" s="1177">
        <v>4.5548109999999999</v>
      </c>
      <c r="P320" s="1178">
        <v>4.862228</v>
      </c>
      <c r="Q320" s="1181">
        <v>48.244820000000004</v>
      </c>
    </row>
    <row r="321" spans="2:17" s="1162" customFormat="1" ht="18" customHeight="1" x14ac:dyDescent="0.25">
      <c r="B321" s="2146"/>
      <c r="C321" s="1175"/>
      <c r="D321" s="1182" t="s">
        <v>349</v>
      </c>
      <c r="E321" s="1183" t="s">
        <v>902</v>
      </c>
      <c r="F321" s="1183" t="s">
        <v>902</v>
      </c>
      <c r="G321" s="1183" t="s">
        <v>902</v>
      </c>
      <c r="H321" s="1183" t="s">
        <v>902</v>
      </c>
      <c r="I321" s="1183" t="s">
        <v>902</v>
      </c>
      <c r="J321" s="1183" t="s">
        <v>902</v>
      </c>
      <c r="K321" s="1183" t="s">
        <v>902</v>
      </c>
      <c r="L321" s="1183" t="s">
        <v>902</v>
      </c>
      <c r="M321" s="1183" t="s">
        <v>902</v>
      </c>
      <c r="N321" s="1183" t="s">
        <v>902</v>
      </c>
      <c r="O321" s="1183" t="s">
        <v>902</v>
      </c>
      <c r="P321" s="1184" t="s">
        <v>902</v>
      </c>
      <c r="Q321" s="1185">
        <v>0</v>
      </c>
    </row>
    <row r="322" spans="2:17" s="1162" customFormat="1" ht="18" customHeight="1" x14ac:dyDescent="0.25">
      <c r="B322" s="2145">
        <v>80</v>
      </c>
      <c r="C322" s="1186" t="s">
        <v>168</v>
      </c>
      <c r="D322" s="1171" t="s">
        <v>346</v>
      </c>
      <c r="E322" s="1187" t="s">
        <v>902</v>
      </c>
      <c r="F322" s="1187" t="s">
        <v>902</v>
      </c>
      <c r="G322" s="1187" t="s">
        <v>902</v>
      </c>
      <c r="H322" s="1187" t="s">
        <v>902</v>
      </c>
      <c r="I322" s="1187" t="s">
        <v>902</v>
      </c>
      <c r="J322" s="1187" t="s">
        <v>902</v>
      </c>
      <c r="K322" s="1187" t="s">
        <v>902</v>
      </c>
      <c r="L322" s="1187" t="s">
        <v>902</v>
      </c>
      <c r="M322" s="1187" t="s">
        <v>902</v>
      </c>
      <c r="N322" s="1187" t="s">
        <v>902</v>
      </c>
      <c r="O322" s="1187" t="s">
        <v>902</v>
      </c>
      <c r="P322" s="1188" t="s">
        <v>902</v>
      </c>
      <c r="Q322" s="1189">
        <v>0</v>
      </c>
    </row>
    <row r="323" spans="2:17" s="1162" customFormat="1" ht="18" customHeight="1" x14ac:dyDescent="0.25">
      <c r="B323" s="2146"/>
      <c r="C323" s="1175"/>
      <c r="D323" s="1176" t="s">
        <v>347</v>
      </c>
      <c r="E323" s="1177">
        <v>19.479588</v>
      </c>
      <c r="F323" s="1177">
        <v>30.925196</v>
      </c>
      <c r="G323" s="1177">
        <v>67.620661999999996</v>
      </c>
      <c r="H323" s="1177">
        <v>124.977119</v>
      </c>
      <c r="I323" s="1177">
        <v>177.391741</v>
      </c>
      <c r="J323" s="1177">
        <v>209.36334500000001</v>
      </c>
      <c r="K323" s="1177">
        <v>193.17047200000002</v>
      </c>
      <c r="L323" s="1177">
        <v>148.13096400000001</v>
      </c>
      <c r="M323" s="1177">
        <v>210.44338200000001</v>
      </c>
      <c r="N323" s="1177">
        <v>210.783252</v>
      </c>
      <c r="O323" s="1177">
        <v>206.55981</v>
      </c>
      <c r="P323" s="1178">
        <v>192.85535000000002</v>
      </c>
      <c r="Q323" s="1179">
        <v>1791.700881</v>
      </c>
    </row>
    <row r="324" spans="2:17" s="1162" customFormat="1" ht="18" customHeight="1" x14ac:dyDescent="0.2">
      <c r="B324" s="2146"/>
      <c r="C324" s="1175"/>
      <c r="D324" s="1180" t="s">
        <v>348</v>
      </c>
      <c r="E324" s="1177" t="s">
        <v>902</v>
      </c>
      <c r="F324" s="1177" t="s">
        <v>902</v>
      </c>
      <c r="G324" s="1177" t="s">
        <v>902</v>
      </c>
      <c r="H324" s="1177" t="s">
        <v>902</v>
      </c>
      <c r="I324" s="1177" t="s">
        <v>902</v>
      </c>
      <c r="J324" s="1177" t="s">
        <v>902</v>
      </c>
      <c r="K324" s="1177" t="s">
        <v>902</v>
      </c>
      <c r="L324" s="1177" t="s">
        <v>902</v>
      </c>
      <c r="M324" s="1177" t="s">
        <v>902</v>
      </c>
      <c r="N324" s="1177" t="s">
        <v>902</v>
      </c>
      <c r="O324" s="1177" t="s">
        <v>902</v>
      </c>
      <c r="P324" s="1178" t="s">
        <v>902</v>
      </c>
      <c r="Q324" s="1181">
        <v>0</v>
      </c>
    </row>
    <row r="325" spans="2:17" s="1162" customFormat="1" ht="18" customHeight="1" x14ac:dyDescent="0.25">
      <c r="B325" s="2146"/>
      <c r="C325" s="1175"/>
      <c r="D325" s="1182" t="s">
        <v>349</v>
      </c>
      <c r="E325" s="1183" t="s">
        <v>902</v>
      </c>
      <c r="F325" s="1183" t="s">
        <v>902</v>
      </c>
      <c r="G325" s="1183" t="s">
        <v>902</v>
      </c>
      <c r="H325" s="1183" t="s">
        <v>902</v>
      </c>
      <c r="I325" s="1183" t="s">
        <v>902</v>
      </c>
      <c r="J325" s="1183" t="s">
        <v>902</v>
      </c>
      <c r="K325" s="1183" t="s">
        <v>902</v>
      </c>
      <c r="L325" s="1183" t="s">
        <v>902</v>
      </c>
      <c r="M325" s="1183" t="s">
        <v>902</v>
      </c>
      <c r="N325" s="1183" t="s">
        <v>902</v>
      </c>
      <c r="O325" s="1183" t="s">
        <v>902</v>
      </c>
      <c r="P325" s="1184" t="s">
        <v>902</v>
      </c>
      <c r="Q325" s="1185">
        <v>0</v>
      </c>
    </row>
    <row r="326" spans="2:17" s="1162" customFormat="1" ht="18" customHeight="1" x14ac:dyDescent="0.25">
      <c r="B326" s="2145">
        <v>81</v>
      </c>
      <c r="C326" s="1186" t="s">
        <v>170</v>
      </c>
      <c r="D326" s="1171" t="s">
        <v>346</v>
      </c>
      <c r="E326" s="1187" t="s">
        <v>902</v>
      </c>
      <c r="F326" s="1187" t="s">
        <v>902</v>
      </c>
      <c r="G326" s="1187" t="s">
        <v>902</v>
      </c>
      <c r="H326" s="1187" t="s">
        <v>902</v>
      </c>
      <c r="I326" s="1187" t="s">
        <v>902</v>
      </c>
      <c r="J326" s="1187" t="s">
        <v>902</v>
      </c>
      <c r="K326" s="1187" t="s">
        <v>902</v>
      </c>
      <c r="L326" s="1187" t="s">
        <v>902</v>
      </c>
      <c r="M326" s="1187" t="s">
        <v>902</v>
      </c>
      <c r="N326" s="1187" t="s">
        <v>902</v>
      </c>
      <c r="O326" s="1187" t="s">
        <v>902</v>
      </c>
      <c r="P326" s="1188" t="s">
        <v>902</v>
      </c>
      <c r="Q326" s="1189">
        <v>0</v>
      </c>
    </row>
    <row r="327" spans="2:17" s="1162" customFormat="1" ht="18" customHeight="1" x14ac:dyDescent="0.25">
      <c r="B327" s="2146"/>
      <c r="C327" s="1175"/>
      <c r="D327" s="1176" t="s">
        <v>347</v>
      </c>
      <c r="E327" s="1177">
        <v>9.3588820000000013</v>
      </c>
      <c r="F327" s="1177">
        <v>47.557085999999998</v>
      </c>
      <c r="G327" s="1177">
        <v>8.6827970000000008</v>
      </c>
      <c r="H327" s="1177">
        <v>3.049849</v>
      </c>
      <c r="I327" s="1177">
        <v>22.659243</v>
      </c>
      <c r="J327" s="1177">
        <v>21.770748999999999</v>
      </c>
      <c r="K327" s="1177">
        <v>61.959747000000007</v>
      </c>
      <c r="L327" s="1177">
        <v>65.661901999999998</v>
      </c>
      <c r="M327" s="1177">
        <v>93.527720000000002</v>
      </c>
      <c r="N327" s="1177">
        <v>14.149996</v>
      </c>
      <c r="O327" s="1177">
        <v>0</v>
      </c>
      <c r="P327" s="1178">
        <v>22.457482000000002</v>
      </c>
      <c r="Q327" s="1179">
        <v>370.83545300000003</v>
      </c>
    </row>
    <row r="328" spans="2:17" s="1162" customFormat="1" ht="18" customHeight="1" x14ac:dyDescent="0.2">
      <c r="B328" s="2146"/>
      <c r="C328" s="1175"/>
      <c r="D328" s="1180" t="s">
        <v>348</v>
      </c>
      <c r="E328" s="1177" t="s">
        <v>902</v>
      </c>
      <c r="F328" s="1177" t="s">
        <v>902</v>
      </c>
      <c r="G328" s="1177" t="s">
        <v>902</v>
      </c>
      <c r="H328" s="1177" t="s">
        <v>902</v>
      </c>
      <c r="I328" s="1177" t="s">
        <v>902</v>
      </c>
      <c r="J328" s="1177" t="s">
        <v>902</v>
      </c>
      <c r="K328" s="1177" t="s">
        <v>902</v>
      </c>
      <c r="L328" s="1177" t="s">
        <v>902</v>
      </c>
      <c r="M328" s="1177" t="s">
        <v>902</v>
      </c>
      <c r="N328" s="1177" t="s">
        <v>902</v>
      </c>
      <c r="O328" s="1177" t="s">
        <v>902</v>
      </c>
      <c r="P328" s="1178" t="s">
        <v>902</v>
      </c>
      <c r="Q328" s="1181">
        <v>0</v>
      </c>
    </row>
    <row r="329" spans="2:17" s="1162" customFormat="1" ht="18" customHeight="1" thickBot="1" x14ac:dyDescent="0.3">
      <c r="B329" s="2146"/>
      <c r="C329" s="1191"/>
      <c r="D329" s="1182" t="s">
        <v>349</v>
      </c>
      <c r="E329" s="1192" t="s">
        <v>902</v>
      </c>
      <c r="F329" s="1192" t="s">
        <v>902</v>
      </c>
      <c r="G329" s="1192" t="s">
        <v>902</v>
      </c>
      <c r="H329" s="1192" t="s">
        <v>902</v>
      </c>
      <c r="I329" s="1192" t="s">
        <v>902</v>
      </c>
      <c r="J329" s="1192" t="s">
        <v>902</v>
      </c>
      <c r="K329" s="1192" t="s">
        <v>902</v>
      </c>
      <c r="L329" s="1192" t="s">
        <v>902</v>
      </c>
      <c r="M329" s="1192" t="s">
        <v>902</v>
      </c>
      <c r="N329" s="1192" t="s">
        <v>902</v>
      </c>
      <c r="O329" s="1192" t="s">
        <v>902</v>
      </c>
      <c r="P329" s="1193" t="s">
        <v>902</v>
      </c>
      <c r="Q329" s="1194">
        <v>0</v>
      </c>
    </row>
    <row r="330" spans="2:17" s="1162" customFormat="1" ht="18" customHeight="1" x14ac:dyDescent="0.25">
      <c r="B330" s="1195" t="s">
        <v>1172</v>
      </c>
      <c r="C330" s="1196"/>
      <c r="D330" s="1197" t="s">
        <v>346</v>
      </c>
      <c r="E330" s="1198">
        <v>2995.131527</v>
      </c>
      <c r="F330" s="1198">
        <v>2821.8761464999998</v>
      </c>
      <c r="G330" s="1198">
        <v>2926.7919679999995</v>
      </c>
      <c r="H330" s="1198">
        <v>3073.8827500000002</v>
      </c>
      <c r="I330" s="1198">
        <v>2693.7987469999998</v>
      </c>
      <c r="J330" s="1198">
        <v>2163.3011979999997</v>
      </c>
      <c r="K330" s="1198">
        <v>2042.3783145499997</v>
      </c>
      <c r="L330" s="1198">
        <v>2014.1686032499997</v>
      </c>
      <c r="M330" s="1198">
        <v>1697.5470046723308</v>
      </c>
      <c r="N330" s="1198">
        <v>2415.9330817469404</v>
      </c>
      <c r="O330" s="1198">
        <v>2638.6787551074995</v>
      </c>
      <c r="P330" s="1198">
        <v>2480.6725351059999</v>
      </c>
      <c r="Q330" s="1199">
        <v>29964.160630932787</v>
      </c>
    </row>
    <row r="331" spans="2:17" s="1162" customFormat="1" ht="18" customHeight="1" x14ac:dyDescent="0.25">
      <c r="B331" s="1200"/>
      <c r="C331" s="1201"/>
      <c r="D331" s="1202" t="s">
        <v>347</v>
      </c>
      <c r="E331" s="1203">
        <v>1242.1779390000002</v>
      </c>
      <c r="F331" s="1203">
        <v>1113.914039</v>
      </c>
      <c r="G331" s="1203">
        <v>1338.564787</v>
      </c>
      <c r="H331" s="1203">
        <v>1093.6287890000001</v>
      </c>
      <c r="I331" s="1203">
        <v>1528.3052209999998</v>
      </c>
      <c r="J331" s="1203">
        <v>1915.9290369999997</v>
      </c>
      <c r="K331" s="1203">
        <v>2098.8824109500001</v>
      </c>
      <c r="L331" s="1203">
        <v>2123.153084</v>
      </c>
      <c r="M331" s="1203">
        <v>2350.8212930000004</v>
      </c>
      <c r="N331" s="1203">
        <v>1837.5124980000001</v>
      </c>
      <c r="O331" s="1203">
        <v>1546.5380019999996</v>
      </c>
      <c r="P331" s="1203">
        <v>1916.812492</v>
      </c>
      <c r="Q331" s="1204">
        <v>20106.239591949998</v>
      </c>
    </row>
    <row r="332" spans="2:17" s="1162" customFormat="1" ht="18" customHeight="1" x14ac:dyDescent="0.25">
      <c r="B332" s="1200"/>
      <c r="C332" s="1201"/>
      <c r="D332" s="1202" t="s">
        <v>348</v>
      </c>
      <c r="E332" s="1203">
        <v>59.678420000000003</v>
      </c>
      <c r="F332" s="1203">
        <v>46.202530000000003</v>
      </c>
      <c r="G332" s="1203">
        <v>62.188946000000001</v>
      </c>
      <c r="H332" s="1203">
        <v>58.187171000000006</v>
      </c>
      <c r="I332" s="1203">
        <v>57.91994600000001</v>
      </c>
      <c r="J332" s="1203">
        <v>46.715845999999999</v>
      </c>
      <c r="K332" s="1203">
        <v>49.377727999999991</v>
      </c>
      <c r="L332" s="1203">
        <v>65.067644999999999</v>
      </c>
      <c r="M332" s="1203">
        <v>71.77097599999999</v>
      </c>
      <c r="N332" s="1203">
        <v>74.919142999999991</v>
      </c>
      <c r="O332" s="1203">
        <v>76.712831999999992</v>
      </c>
      <c r="P332" s="1203">
        <v>76.659357000000014</v>
      </c>
      <c r="Q332" s="1204">
        <v>745.40053999999998</v>
      </c>
    </row>
    <row r="333" spans="2:17" s="1162" customFormat="1" ht="18" customHeight="1" thickBot="1" x14ac:dyDescent="0.3">
      <c r="B333" s="1200"/>
      <c r="C333" s="1201"/>
      <c r="D333" s="1205" t="s">
        <v>349</v>
      </c>
      <c r="E333" s="1206">
        <v>88.012743999999998</v>
      </c>
      <c r="F333" s="1206">
        <v>62.858243999999999</v>
      </c>
      <c r="G333" s="1206">
        <v>122.24382499999999</v>
      </c>
      <c r="H333" s="1206">
        <v>115.61855400000002</v>
      </c>
      <c r="I333" s="1206">
        <v>144.15069700000001</v>
      </c>
      <c r="J333" s="1206">
        <v>129.164525</v>
      </c>
      <c r="K333" s="1206">
        <v>130.88808901666664</v>
      </c>
      <c r="L333" s="1206">
        <v>134.98356333333334</v>
      </c>
      <c r="M333" s="1206">
        <v>142.37948400000002</v>
      </c>
      <c r="N333" s="1206">
        <v>150.37418046666667</v>
      </c>
      <c r="O333" s="1206">
        <v>139.97803553333335</v>
      </c>
      <c r="P333" s="1206">
        <v>140.55982646666666</v>
      </c>
      <c r="Q333" s="1207">
        <v>1501.2117678166667</v>
      </c>
    </row>
    <row r="334" spans="2:17" s="1162" customFormat="1" ht="27" customHeight="1" thickBot="1" x14ac:dyDescent="0.25">
      <c r="B334" s="2147" t="s">
        <v>1053</v>
      </c>
      <c r="C334" s="2148"/>
      <c r="D334" s="2149"/>
      <c r="E334" s="1208">
        <v>4385.0006300000005</v>
      </c>
      <c r="F334" s="1208">
        <v>4044.8509595</v>
      </c>
      <c r="G334" s="1208">
        <v>4449.7895259999996</v>
      </c>
      <c r="H334" s="1208">
        <v>4341.3172639999993</v>
      </c>
      <c r="I334" s="1208">
        <v>4424.1746109999995</v>
      </c>
      <c r="J334" s="1208">
        <v>4255.1106059999993</v>
      </c>
      <c r="K334" s="1208">
        <v>4321.5265425166672</v>
      </c>
      <c r="L334" s="1208">
        <v>4337.372895583333</v>
      </c>
      <c r="M334" s="1208">
        <v>4262.518757672331</v>
      </c>
      <c r="N334" s="1208">
        <v>4478.738903213607</v>
      </c>
      <c r="O334" s="1208">
        <v>4401.9076246408322</v>
      </c>
      <c r="P334" s="1209">
        <v>4614.7042105726678</v>
      </c>
      <c r="Q334" s="1210">
        <v>52317.01253069943</v>
      </c>
    </row>
    <row r="335" spans="2:17" s="1162" customFormat="1" ht="17.25" customHeight="1" x14ac:dyDescent="0.2">
      <c r="B335" s="781" t="s">
        <v>1066</v>
      </c>
      <c r="C335" s="1164"/>
      <c r="D335" s="1164"/>
      <c r="E335" s="1211"/>
      <c r="F335" s="1211"/>
      <c r="G335" s="1211"/>
      <c r="H335" s="1211"/>
      <c r="I335" s="1211"/>
      <c r="J335" s="1211"/>
      <c r="K335" s="1211"/>
      <c r="L335" s="1211"/>
      <c r="M335" s="1211"/>
      <c r="N335" s="1211"/>
      <c r="O335" s="1211"/>
      <c r="P335" s="1211"/>
      <c r="Q335" s="1212"/>
    </row>
    <row r="336" spans="2:17" s="1162" customFormat="1" ht="17.25" customHeight="1" x14ac:dyDescent="0.2">
      <c r="B336" s="29" t="s">
        <v>174</v>
      </c>
      <c r="C336" s="1164"/>
      <c r="D336" s="1164"/>
      <c r="E336" s="1211"/>
      <c r="F336" s="1211"/>
      <c r="G336" s="1211"/>
      <c r="H336" s="1211"/>
      <c r="I336" s="1211"/>
      <c r="J336" s="1211"/>
      <c r="K336" s="1211"/>
      <c r="L336" s="1211"/>
      <c r="M336" s="1211"/>
      <c r="N336" s="1211"/>
      <c r="O336" s="1211"/>
      <c r="P336" s="1211"/>
      <c r="Q336" s="1212"/>
    </row>
    <row r="337" spans="2:17" s="1162" customFormat="1" x14ac:dyDescent="0.2">
      <c r="B337" s="1160"/>
      <c r="C337" s="1213"/>
      <c r="D337" s="1214"/>
      <c r="E337" s="1215"/>
      <c r="F337" s="1215"/>
      <c r="G337" s="1215"/>
      <c r="H337" s="1215"/>
      <c r="I337" s="1215"/>
      <c r="J337" s="1215"/>
      <c r="K337" s="1215"/>
      <c r="L337" s="1215"/>
      <c r="M337" s="1215"/>
      <c r="N337" s="1215"/>
      <c r="O337" s="1215"/>
      <c r="P337" s="1215"/>
      <c r="Q337" s="1214"/>
    </row>
  </sheetData>
  <mergeCells count="82">
    <mergeCell ref="B50:B53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98:B101"/>
    <mergeCell ref="B54:B57"/>
    <mergeCell ref="B58:B61"/>
    <mergeCell ref="B62:B65"/>
    <mergeCell ref="B66:B69"/>
    <mergeCell ref="B70:B73"/>
    <mergeCell ref="B74:B77"/>
    <mergeCell ref="B78:B81"/>
    <mergeCell ref="B82:B85"/>
    <mergeCell ref="B86:B89"/>
    <mergeCell ref="B90:B93"/>
    <mergeCell ref="B94:B97"/>
    <mergeCell ref="B146:B149"/>
    <mergeCell ref="B102:B105"/>
    <mergeCell ref="B106:B109"/>
    <mergeCell ref="B110:B113"/>
    <mergeCell ref="B114:B117"/>
    <mergeCell ref="B118:B121"/>
    <mergeCell ref="B122:B125"/>
    <mergeCell ref="B126:B129"/>
    <mergeCell ref="B130:B133"/>
    <mergeCell ref="B134:B137"/>
    <mergeCell ref="B138:B141"/>
    <mergeCell ref="B142:B145"/>
    <mergeCell ref="B194:B197"/>
    <mergeCell ref="B150:B153"/>
    <mergeCell ref="B154:B157"/>
    <mergeCell ref="B158:B161"/>
    <mergeCell ref="B162:B165"/>
    <mergeCell ref="B166:B169"/>
    <mergeCell ref="B170:B173"/>
    <mergeCell ref="B174:B177"/>
    <mergeCell ref="B178:B181"/>
    <mergeCell ref="B182:B185"/>
    <mergeCell ref="B186:B189"/>
    <mergeCell ref="B190:B193"/>
    <mergeCell ref="B242:B245"/>
    <mergeCell ref="B198:B201"/>
    <mergeCell ref="B202:B205"/>
    <mergeCell ref="B206:B209"/>
    <mergeCell ref="B210:B213"/>
    <mergeCell ref="B214:B217"/>
    <mergeCell ref="B218:B221"/>
    <mergeCell ref="B222:B225"/>
    <mergeCell ref="B226:B229"/>
    <mergeCell ref="B230:B233"/>
    <mergeCell ref="B234:B237"/>
    <mergeCell ref="B238:B241"/>
    <mergeCell ref="B290:B293"/>
    <mergeCell ref="B246:B249"/>
    <mergeCell ref="B250:B253"/>
    <mergeCell ref="B254:B257"/>
    <mergeCell ref="B258:B261"/>
    <mergeCell ref="B262:B265"/>
    <mergeCell ref="B266:B269"/>
    <mergeCell ref="B270:B273"/>
    <mergeCell ref="B274:B277"/>
    <mergeCell ref="B278:B281"/>
    <mergeCell ref="B282:B285"/>
    <mergeCell ref="B286:B289"/>
    <mergeCell ref="B318:B321"/>
    <mergeCell ref="B322:B325"/>
    <mergeCell ref="B326:B329"/>
    <mergeCell ref="B334:D334"/>
    <mergeCell ref="B294:B297"/>
    <mergeCell ref="B298:B301"/>
    <mergeCell ref="B302:B305"/>
    <mergeCell ref="B306:B309"/>
    <mergeCell ref="B310:B313"/>
    <mergeCell ref="B314:B317"/>
  </mergeCells>
  <pageMargins left="0.78740157480314965" right="0.59055118110236227" top="0.59055118110236227" bottom="0.59055118110236227" header="0" footer="0"/>
  <pageSetup paperSize="9" scale="45" fitToHeight="2" orientation="landscape" r:id="rId1"/>
  <headerFooter alignWithMargins="0"/>
  <rowBreaks count="4" manualBreakCount="4">
    <brk id="61" max="16" man="1"/>
    <brk id="121" max="16" man="1"/>
    <brk id="184" max="16" man="1"/>
    <brk id="245" max="16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view="pageBreakPreview" zoomScale="80" zoomScaleNormal="100" zoomScaleSheetLayoutView="80" workbookViewId="0">
      <selection activeCell="S5" sqref="S5"/>
    </sheetView>
  </sheetViews>
  <sheetFormatPr baseColWidth="10" defaultRowHeight="15.75" customHeight="1" x14ac:dyDescent="0.25"/>
  <cols>
    <col min="1" max="1" width="11.42578125" style="94"/>
    <col min="2" max="16" width="13.28515625" customWidth="1"/>
    <col min="18" max="18" width="11.42578125" style="1704"/>
    <col min="19" max="19" width="21.28515625" style="1704" customWidth="1"/>
    <col min="20" max="20" width="23.140625" style="1704" customWidth="1"/>
    <col min="21" max="21" width="13" style="1704" customWidth="1"/>
    <col min="22" max="25" width="12" style="1704" customWidth="1"/>
    <col min="26" max="32" width="13" style="1704" customWidth="1"/>
    <col min="33" max="33" width="21.28515625" style="1704" customWidth="1"/>
    <col min="34" max="34" width="23.140625" style="1704" bestFit="1" customWidth="1"/>
    <col min="35" max="35" width="7.140625" customWidth="1"/>
    <col min="36" max="36" width="8.7109375" customWidth="1"/>
    <col min="37" max="37" width="7.140625" customWidth="1"/>
    <col min="38" max="45" width="8.7109375" customWidth="1"/>
    <col min="46" max="46" width="12.85546875" bestFit="1" customWidth="1"/>
  </cols>
  <sheetData>
    <row r="1" spans="1:32" ht="15.75" customHeight="1" x14ac:dyDescent="0.25">
      <c r="A1" s="1216"/>
      <c r="B1" s="1160"/>
      <c r="C1" s="1161"/>
      <c r="D1" s="1161"/>
      <c r="E1" s="1217"/>
      <c r="F1" s="1218"/>
      <c r="G1" s="1120"/>
      <c r="H1" s="1120"/>
      <c r="I1" s="1219"/>
      <c r="J1" s="1120"/>
      <c r="K1" s="1120"/>
      <c r="L1" s="1120"/>
      <c r="M1" s="1120"/>
      <c r="N1" s="1120"/>
      <c r="O1" s="1120"/>
      <c r="P1" s="1120"/>
      <c r="Q1" s="1161"/>
      <c r="R1" s="1813"/>
      <c r="S1" s="1756"/>
      <c r="T1" s="1756"/>
      <c r="U1" s="1756"/>
      <c r="V1" s="1756"/>
      <c r="W1" s="1756"/>
      <c r="X1" s="1756"/>
      <c r="Y1" s="1756"/>
      <c r="Z1" s="1814"/>
      <c r="AA1" s="1814"/>
      <c r="AB1" s="1814"/>
      <c r="AC1" s="1814"/>
      <c r="AD1" s="1814"/>
      <c r="AE1" s="1814"/>
      <c r="AF1" s="1814"/>
    </row>
    <row r="2" spans="1:32" ht="15.75" customHeight="1" x14ac:dyDescent="0.25">
      <c r="A2" s="1216"/>
      <c r="B2" s="1160"/>
      <c r="C2" s="1161"/>
      <c r="D2" s="1161"/>
      <c r="E2" s="1217"/>
      <c r="F2" s="1218"/>
      <c r="G2" s="1120"/>
      <c r="H2" s="1120"/>
      <c r="I2" s="1219"/>
      <c r="J2" s="1120"/>
      <c r="K2" s="1120"/>
      <c r="L2" s="1120"/>
      <c r="M2" s="1120"/>
      <c r="N2" s="1120"/>
      <c r="O2" s="1120"/>
      <c r="P2" s="1120"/>
      <c r="Q2" s="1161"/>
      <c r="R2" s="1813"/>
      <c r="S2" s="1756"/>
      <c r="T2" s="1756"/>
      <c r="U2" s="1756"/>
      <c r="V2" s="1756"/>
      <c r="W2" s="1756"/>
      <c r="X2" s="1756"/>
      <c r="Y2" s="1756"/>
      <c r="Z2" s="1814"/>
      <c r="AA2" s="1814"/>
      <c r="AB2" s="1814"/>
      <c r="AC2" s="1814"/>
      <c r="AD2" s="1814"/>
      <c r="AE2" s="1814"/>
      <c r="AF2" s="1814"/>
    </row>
    <row r="3" spans="1:32" ht="15.75" customHeight="1" x14ac:dyDescent="0.25">
      <c r="A3" s="1216"/>
      <c r="B3" s="1160"/>
      <c r="C3" s="1161"/>
      <c r="D3" s="1161"/>
      <c r="E3" s="1217"/>
      <c r="F3" s="1218"/>
      <c r="G3" s="1120"/>
      <c r="H3" s="1120"/>
      <c r="I3" s="1219"/>
      <c r="J3" s="1120"/>
      <c r="K3" s="1120"/>
      <c r="L3" s="1120"/>
      <c r="M3" s="1120"/>
      <c r="N3" s="1120"/>
      <c r="O3" s="1120"/>
      <c r="P3" s="1120"/>
      <c r="Q3" s="1161"/>
      <c r="R3" s="1813"/>
      <c r="S3" s="1756"/>
      <c r="T3" s="1756"/>
      <c r="U3" s="1756"/>
      <c r="V3" s="1756"/>
      <c r="W3" s="1756"/>
      <c r="X3" s="1756"/>
      <c r="Y3" s="1756"/>
      <c r="Z3" s="1814"/>
      <c r="AA3" s="1814"/>
      <c r="AB3" s="1814"/>
      <c r="AC3" s="1814"/>
      <c r="AD3" s="1814"/>
      <c r="AE3" s="1814"/>
      <c r="AF3" s="1814"/>
    </row>
    <row r="4" spans="1:32" ht="15.75" customHeight="1" x14ac:dyDescent="0.25">
      <c r="A4" s="1216"/>
      <c r="B4" s="1160"/>
      <c r="C4" s="1161"/>
      <c r="D4" s="1161"/>
      <c r="E4" s="1217"/>
      <c r="F4" s="1218"/>
      <c r="G4" s="1120"/>
      <c r="H4" s="1120"/>
      <c r="I4" s="1219"/>
      <c r="J4" s="1120"/>
      <c r="K4" s="1120"/>
      <c r="L4" s="1120"/>
      <c r="M4" s="1120"/>
      <c r="N4" s="1120"/>
      <c r="O4" s="1120"/>
      <c r="P4" s="1120"/>
      <c r="Q4" s="1161"/>
      <c r="R4" s="1813"/>
      <c r="S4" s="1756"/>
      <c r="T4" s="1756"/>
      <c r="U4" s="1756"/>
      <c r="V4" s="1756"/>
      <c r="W4" s="1756"/>
      <c r="X4" s="1756"/>
      <c r="Y4" s="1756"/>
      <c r="Z4" s="1814"/>
      <c r="AA4" s="1814"/>
      <c r="AB4" s="1814"/>
      <c r="AC4" s="1814"/>
      <c r="AD4" s="1814"/>
      <c r="AE4" s="1814"/>
      <c r="AF4" s="1814"/>
    </row>
    <row r="5" spans="1:32" x14ac:dyDescent="0.25">
      <c r="A5" s="1216"/>
      <c r="B5" s="1160"/>
      <c r="C5" s="1161"/>
      <c r="D5" s="1161"/>
      <c r="E5" s="1217"/>
      <c r="F5" s="1218"/>
      <c r="G5" s="1120"/>
      <c r="H5" s="1120"/>
      <c r="I5" s="1219"/>
      <c r="J5" s="1120"/>
      <c r="K5" s="1120"/>
      <c r="L5" s="1120"/>
      <c r="M5" s="1120"/>
      <c r="N5" s="1120"/>
      <c r="O5" s="1120"/>
      <c r="P5" s="1120"/>
      <c r="Q5" s="1162"/>
      <c r="R5" s="1814"/>
      <c r="S5" s="1704" t="s">
        <v>3</v>
      </c>
      <c r="T5" s="1704" t="s">
        <v>4</v>
      </c>
      <c r="U5" s="1756"/>
      <c r="V5" s="1756"/>
      <c r="W5" s="1756"/>
      <c r="X5" s="1756"/>
      <c r="Y5" s="1756"/>
      <c r="Z5" s="1756"/>
      <c r="AA5" s="1756"/>
      <c r="AB5" s="1814"/>
      <c r="AC5" s="1814"/>
      <c r="AD5" s="1814"/>
      <c r="AE5" s="1814"/>
      <c r="AF5" s="1814"/>
    </row>
    <row r="6" spans="1:32" x14ac:dyDescent="0.25">
      <c r="A6" s="1216"/>
      <c r="B6" s="1160"/>
      <c r="C6" s="1161"/>
      <c r="D6" s="1161"/>
      <c r="E6" s="1217"/>
      <c r="F6" s="1218"/>
      <c r="G6" s="1120"/>
      <c r="H6" s="1120"/>
      <c r="I6" s="1219"/>
      <c r="J6" s="1120"/>
      <c r="K6" s="1120"/>
      <c r="L6" s="1120"/>
      <c r="M6" s="1120"/>
      <c r="N6" s="1120"/>
      <c r="O6" s="1120"/>
      <c r="P6" s="1120"/>
      <c r="Q6" s="1162"/>
      <c r="R6" s="1814"/>
      <c r="S6" s="1704" t="s">
        <v>6</v>
      </c>
      <c r="T6" s="1704" t="s">
        <v>7</v>
      </c>
    </row>
    <row r="7" spans="1:32" ht="15" x14ac:dyDescent="0.25">
      <c r="A7" s="1216"/>
      <c r="B7" s="1160"/>
      <c r="C7" s="1220"/>
      <c r="D7" s="1161"/>
      <c r="E7" s="1221"/>
      <c r="F7" s="1221"/>
      <c r="G7" s="1221"/>
      <c r="H7" s="1221"/>
      <c r="I7" s="1221"/>
      <c r="J7" s="1221"/>
      <c r="K7" s="1221"/>
      <c r="L7" s="1221"/>
      <c r="M7" s="1221"/>
      <c r="N7" s="1221"/>
      <c r="O7" s="1221"/>
      <c r="P7" s="1221"/>
      <c r="Q7" s="1162"/>
      <c r="R7" s="1814"/>
      <c r="S7" s="1704" t="s">
        <v>359</v>
      </c>
      <c r="T7" s="1704" t="s">
        <v>346</v>
      </c>
    </row>
    <row r="8" spans="1:32" ht="15.75" customHeight="1" x14ac:dyDescent="0.25">
      <c r="A8" s="1216"/>
      <c r="B8" s="1160"/>
      <c r="C8" s="1220"/>
      <c r="D8" s="1161"/>
      <c r="E8" s="1222"/>
      <c r="F8" s="1223"/>
      <c r="G8" s="1224"/>
      <c r="H8" s="1224"/>
      <c r="I8" s="1225"/>
      <c r="J8" s="1224"/>
      <c r="K8" s="1120"/>
      <c r="L8" s="1120"/>
      <c r="M8" s="1120"/>
      <c r="N8" s="1120"/>
      <c r="O8" s="1120"/>
      <c r="P8" s="1219"/>
      <c r="Q8" s="1162"/>
      <c r="R8" s="1814"/>
      <c r="S8" s="1704" t="s">
        <v>341</v>
      </c>
      <c r="T8" s="1704" t="s">
        <v>342</v>
      </c>
    </row>
    <row r="9" spans="1:32" ht="15.75" customHeight="1" x14ac:dyDescent="0.25">
      <c r="A9" s="1216"/>
      <c r="B9" s="1160"/>
      <c r="C9" s="1220"/>
      <c r="D9" s="1161"/>
      <c r="E9" s="1222"/>
      <c r="F9" s="1223"/>
      <c r="G9" s="1224"/>
      <c r="H9" s="1224"/>
      <c r="I9" s="1225"/>
      <c r="J9" s="1224"/>
      <c r="K9" s="1224"/>
      <c r="L9" s="1224"/>
      <c r="M9" s="1120"/>
      <c r="N9" s="1120"/>
      <c r="O9" s="1120"/>
      <c r="P9" s="1120"/>
      <c r="Q9" s="1162"/>
      <c r="R9" s="1814"/>
    </row>
    <row r="10" spans="1:32" x14ac:dyDescent="0.25">
      <c r="A10" s="1216"/>
      <c r="B10" s="1160"/>
      <c r="C10" s="1220"/>
      <c r="D10" s="1161"/>
      <c r="E10" s="1222"/>
      <c r="F10" s="1223"/>
      <c r="G10" s="1224"/>
      <c r="H10" s="1224"/>
      <c r="I10" s="1225"/>
      <c r="J10" s="1224"/>
      <c r="K10" s="1224"/>
      <c r="L10" s="1224"/>
      <c r="M10" s="1120"/>
      <c r="N10" s="1120"/>
      <c r="O10" s="1120"/>
      <c r="P10" s="1120"/>
      <c r="Q10" s="1162"/>
      <c r="R10" s="1814"/>
      <c r="S10" s="1704" t="s">
        <v>913</v>
      </c>
      <c r="T10" s="1704" t="s">
        <v>340</v>
      </c>
    </row>
    <row r="11" spans="1:32" x14ac:dyDescent="0.25">
      <c r="A11" s="1216"/>
      <c r="B11" s="1160"/>
      <c r="C11" s="1220"/>
      <c r="D11" s="1161"/>
      <c r="E11" s="1222"/>
      <c r="F11" s="1223"/>
      <c r="G11" s="1224"/>
      <c r="H11" s="1224"/>
      <c r="I11" s="1225"/>
      <c r="J11" s="1224"/>
      <c r="K11" s="1224"/>
      <c r="L11" s="1224"/>
      <c r="M11" s="1120"/>
      <c r="N11" s="1120"/>
      <c r="O11" s="1120"/>
      <c r="P11" s="1219"/>
      <c r="Q11" s="1162"/>
      <c r="R11" s="1814"/>
      <c r="S11" s="1704" t="s">
        <v>357</v>
      </c>
      <c r="T11" s="1704" t="s">
        <v>689</v>
      </c>
      <c r="U11" s="1704" t="s">
        <v>690</v>
      </c>
      <c r="V11" s="1704" t="s">
        <v>1136</v>
      </c>
      <c r="W11" s="1704" t="s">
        <v>1137</v>
      </c>
      <c r="X11" s="1704" t="s">
        <v>1138</v>
      </c>
      <c r="Y11" s="1704" t="s">
        <v>1139</v>
      </c>
      <c r="Z11" s="1704" t="s">
        <v>1140</v>
      </c>
      <c r="AA11" s="1704" t="s">
        <v>1141</v>
      </c>
      <c r="AB11" s="1704" t="s">
        <v>1142</v>
      </c>
      <c r="AC11" s="1704" t="s">
        <v>1143</v>
      </c>
      <c r="AD11" s="1704" t="s">
        <v>1144</v>
      </c>
      <c r="AE11" s="1704" t="s">
        <v>1145</v>
      </c>
      <c r="AF11" s="1704" t="s">
        <v>173</v>
      </c>
    </row>
    <row r="12" spans="1:32" x14ac:dyDescent="0.25">
      <c r="A12" s="1216"/>
      <c r="B12" s="1160"/>
      <c r="C12" s="1220"/>
      <c r="D12" s="1161"/>
      <c r="E12" s="1222"/>
      <c r="F12" s="1223"/>
      <c r="G12" s="1224"/>
      <c r="H12" s="1224"/>
      <c r="I12" s="1225"/>
      <c r="J12" s="1224"/>
      <c r="K12" s="1224"/>
      <c r="L12" s="1224"/>
      <c r="M12" s="1120"/>
      <c r="N12" s="1120"/>
      <c r="O12" s="1120"/>
      <c r="P12" s="1219"/>
      <c r="Q12" s="1162"/>
      <c r="R12" s="1814"/>
      <c r="S12" s="1705" t="s">
        <v>63</v>
      </c>
      <c r="T12" s="1706">
        <v>622.871037</v>
      </c>
      <c r="U12" s="1706">
        <v>552.89314999999999</v>
      </c>
      <c r="V12" s="1706">
        <v>387.59777100000002</v>
      </c>
      <c r="W12" s="1706">
        <v>596.19469800000002</v>
      </c>
      <c r="X12" s="1706">
        <v>614.77533600000004</v>
      </c>
      <c r="Y12" s="1706">
        <v>598.12826600000005</v>
      </c>
      <c r="Z12" s="1706">
        <v>616.24782100000004</v>
      </c>
      <c r="AA12" s="1706">
        <v>596.72364400000004</v>
      </c>
      <c r="AB12" s="1706">
        <v>533.19888500000002</v>
      </c>
      <c r="AC12" s="1706">
        <v>628.94552899999996</v>
      </c>
      <c r="AD12" s="1706">
        <v>603.1087500000001</v>
      </c>
      <c r="AE12" s="1706">
        <v>556.389769</v>
      </c>
      <c r="AF12" s="1706">
        <v>6907.0746559999998</v>
      </c>
    </row>
    <row r="13" spans="1:32" x14ac:dyDescent="0.25">
      <c r="A13" s="1216"/>
      <c r="B13" s="1160"/>
      <c r="C13" s="1220"/>
      <c r="D13" s="1162"/>
      <c r="E13" s="1222"/>
      <c r="F13" s="1223"/>
      <c r="G13" s="1224"/>
      <c r="H13" s="1224"/>
      <c r="I13" s="1225"/>
      <c r="J13" s="1224"/>
      <c r="K13" s="1224"/>
      <c r="L13" s="1224"/>
      <c r="M13" s="1120"/>
      <c r="N13" s="1120"/>
      <c r="O13" s="1120"/>
      <c r="P13" s="1219"/>
      <c r="Q13" s="1162"/>
      <c r="R13" s="1814"/>
      <c r="S13" s="1705" t="s">
        <v>131</v>
      </c>
      <c r="T13" s="1706">
        <v>384.025237</v>
      </c>
      <c r="U13" s="1706">
        <v>358.38274100000001</v>
      </c>
      <c r="V13" s="1706">
        <v>316.47952800000002</v>
      </c>
      <c r="W13" s="1706">
        <v>372.06890499999997</v>
      </c>
      <c r="X13" s="1706">
        <v>320.83437400000003</v>
      </c>
      <c r="Y13" s="1706">
        <v>229.10647299999997</v>
      </c>
      <c r="Z13" s="1706">
        <v>220.57763899999998</v>
      </c>
      <c r="AA13" s="1706">
        <v>242.76994200000001</v>
      </c>
      <c r="AB13" s="1706">
        <v>172.76470900000001</v>
      </c>
      <c r="AC13" s="1706">
        <v>269.07741299999998</v>
      </c>
      <c r="AD13" s="1706">
        <v>269.73685899999998</v>
      </c>
      <c r="AE13" s="1706">
        <v>182.77299699999998</v>
      </c>
      <c r="AF13" s="1706">
        <v>3338.5968170000001</v>
      </c>
    </row>
    <row r="14" spans="1:32" x14ac:dyDescent="0.25">
      <c r="A14" s="1216"/>
      <c r="B14" s="1160"/>
      <c r="C14" s="1161"/>
      <c r="D14" s="1161"/>
      <c r="E14" s="1222"/>
      <c r="F14" s="1223"/>
      <c r="G14" s="1224"/>
      <c r="H14" s="1224"/>
      <c r="I14" s="1225"/>
      <c r="J14" s="1224"/>
      <c r="K14" s="1224"/>
      <c r="L14" s="1224"/>
      <c r="M14" s="1120"/>
      <c r="N14" s="1120"/>
      <c r="O14" s="1120"/>
      <c r="P14" s="1219"/>
      <c r="Q14" s="1162"/>
      <c r="R14" s="1814"/>
      <c r="S14" s="1705" t="s">
        <v>95</v>
      </c>
      <c r="T14" s="1706">
        <v>224.92549200000002</v>
      </c>
      <c r="U14" s="1706">
        <v>218.71358699999999</v>
      </c>
      <c r="V14" s="1706">
        <v>305.12916300000001</v>
      </c>
      <c r="W14" s="1706">
        <v>273.13518900000003</v>
      </c>
      <c r="X14" s="1706">
        <v>229.27612299999996</v>
      </c>
      <c r="Y14" s="1706">
        <v>185.64146600000001</v>
      </c>
      <c r="Z14" s="1706">
        <v>210.81756000000001</v>
      </c>
      <c r="AA14" s="1706">
        <v>199.42613499999999</v>
      </c>
      <c r="AB14" s="1706">
        <v>188.27196599999999</v>
      </c>
      <c r="AC14" s="1706">
        <v>204.288544</v>
      </c>
      <c r="AD14" s="1706">
        <v>199.86075700000001</v>
      </c>
      <c r="AE14" s="1706">
        <v>209.98565099999999</v>
      </c>
      <c r="AF14" s="1706">
        <v>2649.4716329999997</v>
      </c>
    </row>
    <row r="15" spans="1:32" x14ac:dyDescent="0.25">
      <c r="A15" s="1216"/>
      <c r="B15" s="1160"/>
      <c r="C15" s="1161"/>
      <c r="D15" s="1161"/>
      <c r="E15" s="1219"/>
      <c r="F15" s="1219"/>
      <c r="G15" s="1218"/>
      <c r="H15" s="1219"/>
      <c r="I15" s="1219"/>
      <c r="J15" s="1219"/>
      <c r="K15" s="1219"/>
      <c r="L15" s="1219"/>
      <c r="M15" s="1219"/>
      <c r="N15" s="1219"/>
      <c r="O15" s="1219"/>
      <c r="P15" s="1219"/>
      <c r="Q15" s="1162"/>
      <c r="R15" s="1814"/>
      <c r="S15" s="1705" t="s">
        <v>83</v>
      </c>
      <c r="T15" s="1706">
        <v>292.20980100000003</v>
      </c>
      <c r="U15" s="1706">
        <v>277.38072199999993</v>
      </c>
      <c r="V15" s="1706">
        <v>309.201009</v>
      </c>
      <c r="W15" s="1706">
        <v>306.96132600000004</v>
      </c>
      <c r="X15" s="1706">
        <v>212.73477799999998</v>
      </c>
      <c r="Y15" s="1706">
        <v>136.13808700000001</v>
      </c>
      <c r="Z15" s="1706">
        <v>81.005480999999989</v>
      </c>
      <c r="AA15" s="1706">
        <v>81.841409999999996</v>
      </c>
      <c r="AB15" s="1706">
        <v>50.138633999999996</v>
      </c>
      <c r="AC15" s="1706">
        <v>207.48678100000001</v>
      </c>
      <c r="AD15" s="1706">
        <v>268.032464</v>
      </c>
      <c r="AE15" s="1706">
        <v>244.794061</v>
      </c>
      <c r="AF15" s="1706">
        <v>2467.9245540000002</v>
      </c>
    </row>
    <row r="16" spans="1:32" x14ac:dyDescent="0.25">
      <c r="A16" s="1216"/>
      <c r="B16" s="1160"/>
      <c r="C16" s="1162"/>
      <c r="D16" s="1162"/>
      <c r="E16" s="1217"/>
      <c r="F16" s="1218"/>
      <c r="G16" s="1120"/>
      <c r="H16" s="1120"/>
      <c r="I16" s="1219"/>
      <c r="J16" s="1120"/>
      <c r="K16" s="1120"/>
      <c r="L16" s="1120"/>
      <c r="M16" s="1120"/>
      <c r="N16" s="1120"/>
      <c r="O16" s="1120"/>
      <c r="P16" s="1120"/>
      <c r="Q16" s="1162"/>
      <c r="R16" s="1814"/>
      <c r="S16" s="1705" t="s">
        <v>165</v>
      </c>
      <c r="T16" s="1706">
        <v>228.428054</v>
      </c>
      <c r="U16" s="1706">
        <v>242.604557</v>
      </c>
      <c r="V16" s="1706">
        <v>262.04188399999998</v>
      </c>
      <c r="W16" s="1706">
        <v>256.06948800000004</v>
      </c>
      <c r="X16" s="1706">
        <v>226.23906200000002</v>
      </c>
      <c r="Y16" s="1706">
        <v>168.53192799999997</v>
      </c>
      <c r="Z16" s="1706">
        <v>159.53309899999999</v>
      </c>
      <c r="AA16" s="1706">
        <v>142.928428</v>
      </c>
      <c r="AB16" s="1706">
        <v>125.84359400000001</v>
      </c>
      <c r="AC16" s="1706">
        <v>187.43257499999999</v>
      </c>
      <c r="AD16" s="1706">
        <v>191.566226</v>
      </c>
      <c r="AE16" s="1706">
        <v>200.31608400000002</v>
      </c>
      <c r="AF16" s="1706">
        <v>2391.534979</v>
      </c>
    </row>
    <row r="17" spans="1:32" ht="15.75" customHeight="1" x14ac:dyDescent="0.25">
      <c r="A17" s="1216"/>
      <c r="B17" s="1160"/>
      <c r="C17" s="1161"/>
      <c r="D17" s="1161"/>
      <c r="E17" s="1161"/>
      <c r="F17" s="1161"/>
      <c r="G17" s="1161"/>
      <c r="H17" s="1161"/>
      <c r="I17" s="1161"/>
      <c r="J17" s="1161"/>
      <c r="K17" s="1161"/>
      <c r="L17" s="1161"/>
      <c r="M17" s="1161"/>
      <c r="N17" s="1161"/>
      <c r="O17" s="1161"/>
      <c r="P17" s="1161"/>
      <c r="Q17" s="1162"/>
      <c r="R17" s="1814"/>
      <c r="S17" s="1705" t="s">
        <v>139</v>
      </c>
      <c r="T17" s="1706">
        <v>238.84287499999999</v>
      </c>
      <c r="U17" s="1706">
        <v>227.83383499999997</v>
      </c>
      <c r="V17" s="1706">
        <v>253.162104</v>
      </c>
      <c r="W17" s="1706">
        <v>245.52694799999995</v>
      </c>
      <c r="X17" s="1706">
        <v>212.35128599999999</v>
      </c>
      <c r="Y17" s="1706">
        <v>127.26680300000001</v>
      </c>
      <c r="Z17" s="1706">
        <v>88.898846999999989</v>
      </c>
      <c r="AA17" s="1706">
        <v>69.015509000000009</v>
      </c>
      <c r="AB17" s="1706">
        <v>65.488061999999999</v>
      </c>
      <c r="AC17" s="1706">
        <v>124.662904</v>
      </c>
      <c r="AD17" s="1706">
        <v>227.88581299999996</v>
      </c>
      <c r="AE17" s="1706">
        <v>218.02166500000001</v>
      </c>
      <c r="AF17" s="1706">
        <v>2098.956651</v>
      </c>
    </row>
    <row r="18" spans="1:32" ht="15.75" customHeight="1" x14ac:dyDescent="0.25">
      <c r="A18" s="1216"/>
      <c r="B18" s="1160"/>
      <c r="C18" s="1220"/>
      <c r="D18" s="1161"/>
      <c r="E18" s="1219"/>
      <c r="F18" s="1219"/>
      <c r="G18" s="1219"/>
      <c r="H18" s="1219"/>
      <c r="I18" s="1219"/>
      <c r="J18" s="1219"/>
      <c r="K18" s="1219"/>
      <c r="L18" s="1219"/>
      <c r="M18" s="1219"/>
      <c r="N18" s="1219"/>
      <c r="O18" s="1219"/>
      <c r="P18" s="1219"/>
      <c r="Q18" s="1162"/>
      <c r="R18" s="1814"/>
      <c r="S18" s="1705" t="s">
        <v>173</v>
      </c>
      <c r="T18" s="1706">
        <v>1991.3024960000002</v>
      </c>
      <c r="U18" s="1706">
        <v>1877.8085919999999</v>
      </c>
      <c r="V18" s="1706">
        <v>1833.6114590000002</v>
      </c>
      <c r="W18" s="1706">
        <v>2049.9565539999999</v>
      </c>
      <c r="X18" s="1706">
        <v>1816.210959</v>
      </c>
      <c r="Y18" s="1706">
        <v>1444.8130229999999</v>
      </c>
      <c r="Z18" s="1706">
        <v>1377.080447</v>
      </c>
      <c r="AA18" s="1706">
        <v>1332.7050680000002</v>
      </c>
      <c r="AB18" s="1706">
        <v>1135.7058499999998</v>
      </c>
      <c r="AC18" s="1706">
        <v>1621.893746</v>
      </c>
      <c r="AD18" s="1706">
        <v>1760.190869</v>
      </c>
      <c r="AE18" s="1706">
        <v>1612.2802270000002</v>
      </c>
      <c r="AF18" s="1706">
        <v>19853.559290000001</v>
      </c>
    </row>
    <row r="19" spans="1:32" ht="15" x14ac:dyDescent="0.25">
      <c r="A19" s="1216"/>
      <c r="B19" s="1160"/>
      <c r="C19" s="1161"/>
      <c r="D19" s="1161"/>
      <c r="E19" s="1219"/>
      <c r="F19" s="1219"/>
      <c r="G19" s="1219"/>
      <c r="H19" s="1219"/>
      <c r="I19" s="1219"/>
      <c r="J19" s="1219"/>
      <c r="K19" s="1219"/>
      <c r="L19" s="1219"/>
      <c r="M19" s="1219"/>
      <c r="N19" s="1219"/>
      <c r="O19" s="1219"/>
      <c r="P19" s="1219"/>
      <c r="Q19" s="1162"/>
      <c r="R19" s="1814"/>
    </row>
    <row r="20" spans="1:32" ht="15.75" customHeight="1" x14ac:dyDescent="0.25">
      <c r="A20" s="1216"/>
      <c r="B20" s="1160"/>
      <c r="C20" s="1161"/>
      <c r="D20" s="1161"/>
      <c r="E20" s="1217"/>
      <c r="F20" s="1218"/>
      <c r="G20" s="1120"/>
      <c r="H20" s="1120"/>
      <c r="I20" s="1219"/>
      <c r="J20" s="1120"/>
      <c r="K20" s="1120"/>
      <c r="L20" s="1120"/>
      <c r="M20" s="1120"/>
      <c r="N20" s="1120"/>
      <c r="O20" s="1120"/>
      <c r="P20" s="1219"/>
      <c r="Q20" s="1162"/>
      <c r="R20" s="1814"/>
    </row>
    <row r="21" spans="1:32" ht="15" x14ac:dyDescent="0.25">
      <c r="A21" s="1216"/>
      <c r="B21" s="1160"/>
      <c r="C21" s="1162"/>
      <c r="D21" s="1162"/>
      <c r="E21" s="1162"/>
      <c r="F21" s="1162"/>
      <c r="G21" s="1162"/>
      <c r="H21" s="1162"/>
      <c r="I21" s="1162"/>
      <c r="J21" s="1162"/>
      <c r="K21" s="1162"/>
      <c r="L21" s="1162"/>
      <c r="M21" s="1162"/>
      <c r="N21" s="1162"/>
      <c r="O21" s="1162"/>
      <c r="P21" s="1162"/>
      <c r="Q21" s="1162"/>
      <c r="R21" s="1814"/>
    </row>
    <row r="22" spans="1:32" ht="15" x14ac:dyDescent="0.25">
      <c r="A22" s="1216"/>
      <c r="B22" s="1160"/>
      <c r="C22" s="1162"/>
      <c r="D22" s="1162"/>
      <c r="E22" s="1162"/>
      <c r="F22" s="1162"/>
      <c r="G22" s="1162"/>
      <c r="H22" s="1162"/>
      <c r="I22" s="1162"/>
      <c r="J22" s="1162"/>
      <c r="K22" s="1162"/>
      <c r="L22" s="1162"/>
      <c r="M22" s="1162"/>
      <c r="N22" s="1162"/>
      <c r="O22" s="1162"/>
      <c r="P22" s="1162"/>
      <c r="Q22" s="1162"/>
      <c r="R22" s="1814"/>
      <c r="T22" s="1815" t="s">
        <v>1149</v>
      </c>
      <c r="U22" s="1815" t="s">
        <v>1150</v>
      </c>
      <c r="V22" s="1815" t="s">
        <v>1151</v>
      </c>
      <c r="W22" s="1815" t="s">
        <v>1152</v>
      </c>
      <c r="X22" s="1815" t="s">
        <v>1153</v>
      </c>
      <c r="Y22" s="1815" t="s">
        <v>1154</v>
      </c>
      <c r="Z22" s="1815" t="s">
        <v>1155</v>
      </c>
      <c r="AA22" s="1815" t="s">
        <v>1156</v>
      </c>
      <c r="AB22" s="1815" t="s">
        <v>1173</v>
      </c>
      <c r="AC22" s="1815" t="s">
        <v>1158</v>
      </c>
      <c r="AD22" s="1815" t="s">
        <v>1159</v>
      </c>
      <c r="AE22" s="1815" t="s">
        <v>1160</v>
      </c>
    </row>
    <row r="23" spans="1:32" ht="15" x14ac:dyDescent="0.25">
      <c r="A23" s="1216"/>
      <c r="B23" s="1160"/>
      <c r="C23" s="1162"/>
      <c r="D23" s="1162"/>
      <c r="E23" s="1162"/>
      <c r="F23" s="1162"/>
      <c r="G23" s="1162"/>
      <c r="H23" s="1162"/>
      <c r="I23" s="1162"/>
      <c r="J23" s="1162"/>
      <c r="K23" s="1162"/>
      <c r="L23" s="1162"/>
      <c r="M23" s="1162"/>
      <c r="N23" s="1162"/>
      <c r="O23" s="1162"/>
      <c r="P23" s="1162"/>
      <c r="Q23" s="1162"/>
      <c r="R23" s="1814"/>
      <c r="S23" s="1704" t="s">
        <v>63</v>
      </c>
      <c r="T23" s="1816">
        <v>622.871037</v>
      </c>
      <c r="U23" s="1816">
        <v>552.89314999999999</v>
      </c>
      <c r="V23" s="1816">
        <v>387.59777100000002</v>
      </c>
      <c r="W23" s="1816">
        <v>596.19469800000002</v>
      </c>
      <c r="X23" s="1816">
        <v>614.77533600000004</v>
      </c>
      <c r="Y23" s="1816">
        <v>598.12826600000005</v>
      </c>
      <c r="Z23" s="1816">
        <v>616.24782100000004</v>
      </c>
      <c r="AA23" s="1816">
        <v>596.72364400000004</v>
      </c>
      <c r="AB23" s="1816">
        <v>533.19888500000002</v>
      </c>
      <c r="AC23" s="1816">
        <v>628.94552899999996</v>
      </c>
      <c r="AD23" s="1816">
        <v>603.1087500000001</v>
      </c>
      <c r="AE23" s="1816">
        <v>556.389769</v>
      </c>
    </row>
    <row r="24" spans="1:32" ht="15" x14ac:dyDescent="0.25">
      <c r="A24" s="1216"/>
      <c r="B24" s="1160"/>
      <c r="C24" s="1162"/>
      <c r="D24" s="1162"/>
      <c r="E24" s="1162"/>
      <c r="F24" s="1162"/>
      <c r="G24" s="1162"/>
      <c r="H24" s="1162"/>
      <c r="I24" s="1162"/>
      <c r="J24" s="1162"/>
      <c r="K24" s="1162"/>
      <c r="L24" s="1162"/>
      <c r="M24" s="1162"/>
      <c r="N24" s="1162"/>
      <c r="O24" s="1162"/>
      <c r="P24" s="1162"/>
      <c r="Q24" s="1162"/>
      <c r="R24" s="1814"/>
      <c r="S24" s="1704" t="s">
        <v>131</v>
      </c>
      <c r="T24" s="1816">
        <v>384.025237</v>
      </c>
      <c r="U24" s="1816">
        <v>358.38274100000001</v>
      </c>
      <c r="V24" s="1816">
        <v>316.47952800000002</v>
      </c>
      <c r="W24" s="1816">
        <v>372.06890499999997</v>
      </c>
      <c r="X24" s="1816">
        <v>320.83437400000003</v>
      </c>
      <c r="Y24" s="1816">
        <v>229.10647299999997</v>
      </c>
      <c r="Z24" s="1816">
        <v>220.57763899999998</v>
      </c>
      <c r="AA24" s="1816">
        <v>242.76994200000001</v>
      </c>
      <c r="AB24" s="1816">
        <v>172.76470900000001</v>
      </c>
      <c r="AC24" s="1816">
        <v>269.07741299999998</v>
      </c>
      <c r="AD24" s="1816">
        <v>269.73685899999998</v>
      </c>
      <c r="AE24" s="1816">
        <v>182.77299699999998</v>
      </c>
    </row>
    <row r="25" spans="1:32" ht="15" x14ac:dyDescent="0.25">
      <c r="A25" s="1216"/>
      <c r="B25" s="1160"/>
      <c r="C25" s="1162"/>
      <c r="D25" s="1162"/>
      <c r="E25" s="1162"/>
      <c r="F25" s="1162"/>
      <c r="G25" s="1162"/>
      <c r="H25" s="1162"/>
      <c r="I25" s="1162"/>
      <c r="J25" s="1162"/>
      <c r="K25" s="1162"/>
      <c r="L25" s="1162"/>
      <c r="M25" s="1162"/>
      <c r="N25" s="1162"/>
      <c r="O25" s="1162"/>
      <c r="P25" s="1162"/>
      <c r="Q25" s="1162"/>
      <c r="R25" s="1814"/>
      <c r="S25" s="1704" t="s">
        <v>95</v>
      </c>
      <c r="T25" s="1816">
        <v>224.92549200000002</v>
      </c>
      <c r="U25" s="1816">
        <v>218.71358699999999</v>
      </c>
      <c r="V25" s="1816">
        <v>305.12916300000001</v>
      </c>
      <c r="W25" s="1816">
        <v>273.13518900000003</v>
      </c>
      <c r="X25" s="1816">
        <v>229.27612299999996</v>
      </c>
      <c r="Y25" s="1816">
        <v>185.64146600000001</v>
      </c>
      <c r="Z25" s="1816">
        <v>210.81756000000001</v>
      </c>
      <c r="AA25" s="1816">
        <v>199.42613499999999</v>
      </c>
      <c r="AB25" s="1816">
        <v>188.27196599999999</v>
      </c>
      <c r="AC25" s="1816">
        <v>204.288544</v>
      </c>
      <c r="AD25" s="1816">
        <v>199.86075700000001</v>
      </c>
      <c r="AE25" s="1816">
        <v>209.98565099999999</v>
      </c>
    </row>
    <row r="26" spans="1:32" ht="15" x14ac:dyDescent="0.25">
      <c r="A26" s="1216"/>
      <c r="B26" s="1160"/>
      <c r="C26" s="1162"/>
      <c r="D26" s="1162"/>
      <c r="E26" s="1162"/>
      <c r="F26" s="1162"/>
      <c r="G26" s="1162"/>
      <c r="H26" s="1162"/>
      <c r="I26" s="1162"/>
      <c r="J26" s="1162"/>
      <c r="K26" s="1162"/>
      <c r="L26" s="1162"/>
      <c r="M26" s="1162"/>
      <c r="N26" s="1162"/>
      <c r="O26" s="1162"/>
      <c r="P26" s="1162"/>
      <c r="Q26" s="1162"/>
      <c r="R26" s="1814"/>
      <c r="S26" s="1704" t="s">
        <v>83</v>
      </c>
      <c r="T26" s="1816">
        <v>292.20980100000003</v>
      </c>
      <c r="U26" s="1816">
        <v>277.38072199999993</v>
      </c>
      <c r="V26" s="1816">
        <v>309.201009</v>
      </c>
      <c r="W26" s="1816">
        <v>306.96132600000004</v>
      </c>
      <c r="X26" s="1816">
        <v>212.73477799999998</v>
      </c>
      <c r="Y26" s="1816">
        <v>136.13808700000001</v>
      </c>
      <c r="Z26" s="1816">
        <v>81.005480999999989</v>
      </c>
      <c r="AA26" s="1816">
        <v>81.841409999999996</v>
      </c>
      <c r="AB26" s="1816">
        <v>50.138633999999996</v>
      </c>
      <c r="AC26" s="1816">
        <v>207.48678100000001</v>
      </c>
      <c r="AD26" s="1816">
        <v>268.032464</v>
      </c>
      <c r="AE26" s="1816">
        <v>244.794061</v>
      </c>
    </row>
    <row r="27" spans="1:32" ht="15" x14ac:dyDescent="0.25">
      <c r="A27" s="1216"/>
      <c r="B27" s="1160"/>
      <c r="C27" s="1162"/>
      <c r="D27" s="1162"/>
      <c r="E27" s="1162"/>
      <c r="F27" s="1162"/>
      <c r="G27" s="1162"/>
      <c r="H27" s="1162"/>
      <c r="I27" s="1162"/>
      <c r="J27" s="1162"/>
      <c r="K27" s="1162"/>
      <c r="L27" s="1162"/>
      <c r="M27" s="1162"/>
      <c r="N27" s="1162"/>
      <c r="O27" s="1162"/>
      <c r="P27" s="1162"/>
      <c r="Q27" s="1162"/>
      <c r="R27" s="1814"/>
      <c r="S27" s="1704" t="s">
        <v>165</v>
      </c>
      <c r="T27" s="1816">
        <v>228.428054</v>
      </c>
      <c r="U27" s="1816">
        <v>242.604557</v>
      </c>
      <c r="V27" s="1816">
        <v>262.04188399999998</v>
      </c>
      <c r="W27" s="1816">
        <v>256.06948800000004</v>
      </c>
      <c r="X27" s="1816">
        <v>226.23906200000002</v>
      </c>
      <c r="Y27" s="1816">
        <v>168.53192799999997</v>
      </c>
      <c r="Z27" s="1816">
        <v>159.53309899999999</v>
      </c>
      <c r="AA27" s="1816">
        <v>142.928428</v>
      </c>
      <c r="AB27" s="1816">
        <v>125.84359400000001</v>
      </c>
      <c r="AC27" s="1816">
        <v>187.43257499999999</v>
      </c>
      <c r="AD27" s="1816">
        <v>191.566226</v>
      </c>
      <c r="AE27" s="1816">
        <v>200.31608400000002</v>
      </c>
    </row>
    <row r="28" spans="1:32" ht="15" x14ac:dyDescent="0.25">
      <c r="A28" s="1216"/>
      <c r="B28" s="1160"/>
      <c r="C28" s="1162"/>
      <c r="D28" s="1162"/>
      <c r="E28" s="1162"/>
      <c r="F28" s="1162"/>
      <c r="G28" s="1162"/>
      <c r="H28" s="1162"/>
      <c r="I28" s="1162"/>
      <c r="J28" s="1162"/>
      <c r="K28" s="1162"/>
      <c r="L28" s="1162"/>
      <c r="M28" s="1162"/>
      <c r="N28" s="1162"/>
      <c r="O28" s="1162"/>
      <c r="P28" s="1162"/>
      <c r="Q28" s="1162"/>
      <c r="R28" s="1814"/>
      <c r="S28" s="1704" t="s">
        <v>139</v>
      </c>
      <c r="T28" s="1816">
        <v>238.84287499999999</v>
      </c>
      <c r="U28" s="1816">
        <v>227.83383499999997</v>
      </c>
      <c r="V28" s="1816">
        <v>253.162104</v>
      </c>
      <c r="W28" s="1816">
        <v>245.52694799999995</v>
      </c>
      <c r="X28" s="1816">
        <v>212.35128599999999</v>
      </c>
      <c r="Y28" s="1816">
        <v>127.26680300000001</v>
      </c>
      <c r="Z28" s="1816">
        <v>88.898846999999989</v>
      </c>
      <c r="AA28" s="1816">
        <v>69.015509000000009</v>
      </c>
      <c r="AB28" s="1816">
        <v>65.488061999999999</v>
      </c>
      <c r="AC28" s="1816">
        <v>124.662904</v>
      </c>
      <c r="AD28" s="1816">
        <v>227.88581299999996</v>
      </c>
      <c r="AE28" s="1816">
        <v>218.02166500000001</v>
      </c>
    </row>
    <row r="29" spans="1:32" ht="15" x14ac:dyDescent="0.25">
      <c r="A29" s="1216"/>
      <c r="B29" s="1160"/>
      <c r="C29" s="1162"/>
      <c r="D29" s="1162"/>
      <c r="E29" s="1162"/>
      <c r="F29" s="1162"/>
      <c r="G29" s="1162"/>
      <c r="H29" s="1162"/>
      <c r="I29" s="1162"/>
      <c r="J29" s="1162"/>
      <c r="K29" s="1162"/>
      <c r="L29" s="1162"/>
      <c r="M29" s="1162"/>
      <c r="N29" s="1162"/>
      <c r="O29" s="1162"/>
      <c r="P29" s="1162"/>
      <c r="Q29" s="1162"/>
      <c r="R29" s="1814"/>
      <c r="T29" s="1816"/>
      <c r="U29" s="1816"/>
      <c r="V29" s="1816"/>
      <c r="W29" s="1816"/>
      <c r="X29" s="1816"/>
      <c r="Y29" s="1816"/>
      <c r="Z29" s="1816"/>
      <c r="AA29" s="1816"/>
      <c r="AB29" s="1816"/>
      <c r="AC29" s="1816"/>
      <c r="AD29" s="1816"/>
      <c r="AE29" s="1816"/>
    </row>
    <row r="30" spans="1:32" ht="15" x14ac:dyDescent="0.25">
      <c r="A30" s="1216"/>
      <c r="B30" s="1160"/>
      <c r="C30" s="1162"/>
      <c r="D30" s="1162"/>
      <c r="E30" s="1162"/>
      <c r="F30" s="1162"/>
      <c r="G30" s="1162"/>
      <c r="H30" s="1162"/>
      <c r="I30" s="1162"/>
      <c r="J30" s="1162"/>
      <c r="K30" s="1162"/>
      <c r="L30" s="1162"/>
      <c r="M30" s="1162"/>
      <c r="N30" s="1162"/>
      <c r="O30" s="1162"/>
      <c r="P30" s="1162"/>
      <c r="Q30" s="5"/>
      <c r="AE30" s="1814"/>
      <c r="AF30" s="1814"/>
    </row>
    <row r="31" spans="1:32" ht="15" x14ac:dyDescent="0.25">
      <c r="A31" s="1216"/>
      <c r="B31" s="1160"/>
      <c r="C31" s="1162"/>
      <c r="D31" s="1162"/>
      <c r="E31" s="1162"/>
      <c r="F31" s="1162"/>
      <c r="G31" s="1162"/>
      <c r="H31" s="1162"/>
      <c r="I31" s="1162"/>
      <c r="J31" s="1162"/>
      <c r="K31" s="1162"/>
      <c r="L31" s="1162"/>
      <c r="M31" s="1162"/>
      <c r="N31" s="1162"/>
      <c r="O31" s="1162"/>
      <c r="P31" s="1162"/>
      <c r="Q31" s="5"/>
      <c r="AE31" s="1814"/>
      <c r="AF31" s="1814"/>
    </row>
    <row r="32" spans="1:32" ht="15" x14ac:dyDescent="0.25">
      <c r="A32" s="1216"/>
      <c r="B32" s="1160"/>
      <c r="C32" s="1162"/>
      <c r="D32" s="1162"/>
      <c r="E32" s="1162"/>
      <c r="F32" s="1162"/>
      <c r="G32" s="1162"/>
      <c r="H32" s="1162"/>
      <c r="I32" s="1162"/>
      <c r="J32" s="1162"/>
      <c r="K32" s="1162"/>
      <c r="L32" s="1162"/>
      <c r="M32" s="1162"/>
      <c r="N32" s="1162"/>
      <c r="O32" s="1162"/>
      <c r="P32" s="1162"/>
      <c r="Q32" s="5"/>
      <c r="AE32" s="1814"/>
      <c r="AF32" s="1814"/>
    </row>
    <row r="33" spans="1:32" ht="15" x14ac:dyDescent="0.25">
      <c r="A33" s="1216"/>
      <c r="B33" s="1160"/>
      <c r="C33" s="1162"/>
      <c r="D33" s="1162"/>
      <c r="E33" s="1162"/>
      <c r="F33" s="1162"/>
      <c r="G33" s="1162"/>
      <c r="H33" s="1162"/>
      <c r="I33" s="1162"/>
      <c r="J33" s="1162"/>
      <c r="K33" s="1162"/>
      <c r="L33" s="1162"/>
      <c r="M33" s="1162"/>
      <c r="N33" s="1162"/>
      <c r="O33" s="1162"/>
      <c r="P33" s="1162"/>
      <c r="Q33" s="5"/>
      <c r="AE33" s="1814"/>
      <c r="AF33" s="1814"/>
    </row>
    <row r="34" spans="1:32" ht="15" x14ac:dyDescent="0.25">
      <c r="A34" s="1216"/>
      <c r="B34" s="1160"/>
      <c r="C34" s="1162"/>
      <c r="D34" s="1162"/>
      <c r="E34" s="1162"/>
      <c r="F34" s="1162"/>
      <c r="G34" s="1162"/>
      <c r="H34" s="1162"/>
      <c r="I34" s="1162"/>
      <c r="J34" s="1162"/>
      <c r="K34" s="1162"/>
      <c r="L34" s="1162"/>
      <c r="M34" s="1162"/>
      <c r="N34" s="1162"/>
      <c r="O34" s="1162"/>
      <c r="P34" s="1162"/>
      <c r="Q34" s="5"/>
      <c r="AE34" s="1814"/>
      <c r="AF34" s="1814"/>
    </row>
    <row r="35" spans="1:32" ht="15" x14ac:dyDescent="0.25">
      <c r="A35" s="1216"/>
      <c r="B35" s="1160"/>
      <c r="C35" s="1162"/>
      <c r="D35" s="1162"/>
      <c r="E35" s="1162"/>
      <c r="F35" s="1162"/>
      <c r="G35" s="1162"/>
      <c r="H35" s="1162"/>
      <c r="I35" s="1162"/>
      <c r="J35" s="1162"/>
      <c r="K35" s="1162"/>
      <c r="L35" s="1162"/>
      <c r="M35" s="1162"/>
      <c r="N35" s="1162"/>
      <c r="O35" s="1162"/>
      <c r="P35" s="1162"/>
      <c r="Q35" s="5"/>
      <c r="S35" s="1814"/>
      <c r="T35" s="1814"/>
      <c r="U35" s="1814"/>
      <c r="V35" s="1814"/>
      <c r="W35" s="1814"/>
      <c r="X35" s="1814"/>
      <c r="Y35" s="1814"/>
      <c r="Z35" s="1814"/>
      <c r="AA35" s="1814"/>
      <c r="AB35" s="1814"/>
      <c r="AC35" s="1814"/>
      <c r="AD35" s="1814"/>
      <c r="AE35" s="1814"/>
      <c r="AF35" s="1814"/>
    </row>
    <row r="36" spans="1:32" ht="15" x14ac:dyDescent="0.25">
      <c r="A36" s="1216"/>
      <c r="B36" s="1160"/>
      <c r="C36" s="1162"/>
      <c r="D36" s="1162"/>
      <c r="E36" s="1162"/>
      <c r="F36" s="1162"/>
      <c r="G36" s="1162"/>
      <c r="H36" s="1162"/>
      <c r="I36" s="1162"/>
      <c r="J36" s="1162"/>
      <c r="K36" s="1162"/>
      <c r="L36" s="1162"/>
      <c r="M36" s="1162"/>
      <c r="N36" s="1162"/>
      <c r="O36" s="1162"/>
      <c r="P36" s="1162"/>
      <c r="Q36" s="5"/>
      <c r="S36" s="1814"/>
      <c r="T36" s="1814"/>
      <c r="U36" s="1814"/>
      <c r="V36" s="1814"/>
      <c r="W36" s="1814"/>
      <c r="X36" s="1814"/>
      <c r="Y36" s="1814"/>
      <c r="Z36" s="1814"/>
      <c r="AA36" s="1814"/>
      <c r="AB36" s="1814"/>
      <c r="AC36" s="1814"/>
      <c r="AD36" s="1814"/>
      <c r="AE36" s="1814"/>
      <c r="AF36" s="1814"/>
    </row>
    <row r="37" spans="1:32" ht="15" x14ac:dyDescent="0.25">
      <c r="A37" s="1216"/>
      <c r="B37" s="1160"/>
      <c r="C37" s="1162"/>
      <c r="D37" s="1162"/>
      <c r="E37" s="1162"/>
      <c r="F37" s="1162"/>
      <c r="G37" s="1162"/>
      <c r="H37" s="1162"/>
      <c r="I37" s="1162"/>
      <c r="J37" s="1162"/>
      <c r="K37" s="1162"/>
      <c r="L37" s="1162"/>
      <c r="M37" s="1162"/>
      <c r="N37" s="1162"/>
      <c r="O37" s="1162"/>
      <c r="P37" s="1162"/>
      <c r="Q37" s="5"/>
      <c r="S37" s="1814"/>
      <c r="T37" s="1814"/>
      <c r="U37" s="1814"/>
      <c r="V37" s="1814"/>
      <c r="W37" s="1814"/>
      <c r="X37" s="1814"/>
      <c r="Y37" s="1814"/>
      <c r="Z37" s="1814"/>
      <c r="AA37" s="1814"/>
      <c r="AB37" s="1814"/>
      <c r="AC37" s="1814"/>
      <c r="AD37" s="1814"/>
      <c r="AE37" s="1814"/>
      <c r="AF37" s="1814"/>
    </row>
    <row r="38" spans="1:32" ht="15" x14ac:dyDescent="0.25">
      <c r="A38" s="1216"/>
      <c r="B38" s="1160"/>
      <c r="C38" s="1162"/>
      <c r="D38" s="1162"/>
      <c r="E38" s="1162"/>
      <c r="F38" s="1162"/>
      <c r="G38" s="1162"/>
      <c r="H38" s="1162"/>
      <c r="I38" s="1162"/>
      <c r="J38" s="1162"/>
      <c r="K38" s="1162"/>
      <c r="L38" s="1162"/>
      <c r="M38" s="1162"/>
      <c r="N38" s="1162"/>
      <c r="O38" s="1162"/>
      <c r="P38" s="1162"/>
      <c r="Q38" s="5"/>
      <c r="S38" s="1704" t="s">
        <v>3</v>
      </c>
      <c r="T38" s="1704" t="s">
        <v>4</v>
      </c>
      <c r="U38" s="1756"/>
      <c r="V38" s="1756"/>
      <c r="W38" s="1756"/>
      <c r="X38" s="1756"/>
      <c r="Y38" s="1756"/>
      <c r="Z38" s="1756"/>
      <c r="AA38" s="1756"/>
      <c r="AB38" s="1814"/>
      <c r="AC38" s="1814"/>
      <c r="AD38" s="1814"/>
      <c r="AE38" s="1814"/>
      <c r="AF38" s="1814"/>
    </row>
    <row r="39" spans="1:32" ht="15" x14ac:dyDescent="0.25">
      <c r="A39" s="1216"/>
      <c r="B39" s="1160"/>
      <c r="C39" s="1162"/>
      <c r="D39" s="1162"/>
      <c r="E39" s="1162"/>
      <c r="F39" s="1162"/>
      <c r="G39" s="1162"/>
      <c r="H39" s="1162"/>
      <c r="I39" s="1162"/>
      <c r="J39" s="1162"/>
      <c r="K39" s="1162"/>
      <c r="L39" s="1162"/>
      <c r="M39" s="1162"/>
      <c r="N39" s="1162"/>
      <c r="O39" s="1162"/>
      <c r="P39" s="1162"/>
      <c r="Q39" s="5"/>
      <c r="S39" s="1704" t="s">
        <v>6</v>
      </c>
      <c r="T39" s="1704" t="s">
        <v>7</v>
      </c>
    </row>
    <row r="40" spans="1:32" ht="15" x14ac:dyDescent="0.25">
      <c r="A40" s="1216"/>
      <c r="B40" s="1160"/>
      <c r="C40" s="1162"/>
      <c r="D40" s="1162"/>
      <c r="E40" s="1162"/>
      <c r="F40" s="1162"/>
      <c r="G40" s="1162"/>
      <c r="H40" s="1162"/>
      <c r="I40" s="1162"/>
      <c r="J40" s="1162"/>
      <c r="K40" s="1162"/>
      <c r="L40" s="1162"/>
      <c r="M40" s="1162"/>
      <c r="N40" s="1162"/>
      <c r="O40" s="1162"/>
      <c r="P40" s="1162"/>
      <c r="Q40" s="5"/>
      <c r="S40" s="1704" t="s">
        <v>359</v>
      </c>
      <c r="T40" s="1704" t="s">
        <v>347</v>
      </c>
    </row>
    <row r="41" spans="1:32" ht="15" x14ac:dyDescent="0.25">
      <c r="A41" s="1216"/>
      <c r="B41" s="1160"/>
      <c r="C41" s="1162"/>
      <c r="D41" s="1162"/>
      <c r="E41" s="1162"/>
      <c r="F41" s="1162"/>
      <c r="G41" s="1162"/>
      <c r="H41" s="1162"/>
      <c r="I41" s="1162"/>
      <c r="J41" s="1162"/>
      <c r="K41" s="1162"/>
      <c r="L41" s="1162"/>
      <c r="M41" s="1162"/>
      <c r="N41" s="1162"/>
      <c r="O41" s="1162"/>
      <c r="P41" s="1162"/>
      <c r="Q41" s="5"/>
      <c r="S41" s="1704" t="s">
        <v>341</v>
      </c>
      <c r="T41" s="1704" t="s">
        <v>342</v>
      </c>
    </row>
    <row r="42" spans="1:32" ht="15" x14ac:dyDescent="0.25">
      <c r="A42" s="1216"/>
      <c r="B42" s="1160"/>
      <c r="C42" s="1162"/>
      <c r="D42" s="1162"/>
      <c r="E42" s="1162"/>
      <c r="F42" s="1162"/>
      <c r="G42" s="1162"/>
      <c r="H42" s="1162"/>
      <c r="I42" s="1162"/>
      <c r="J42" s="1162"/>
      <c r="K42" s="1162"/>
      <c r="L42" s="1162"/>
      <c r="M42" s="1162"/>
      <c r="N42" s="1162"/>
      <c r="O42" s="1162"/>
      <c r="P42" s="1162"/>
      <c r="Q42" s="5"/>
    </row>
    <row r="43" spans="1:32" ht="15" x14ac:dyDescent="0.25">
      <c r="A43" s="1216"/>
      <c r="B43" s="1160"/>
      <c r="C43" s="1162"/>
      <c r="D43" s="1162"/>
      <c r="E43" s="1162"/>
      <c r="F43" s="1162"/>
      <c r="G43" s="1162"/>
      <c r="H43" s="1162"/>
      <c r="I43" s="1162"/>
      <c r="J43" s="1162"/>
      <c r="K43" s="1162"/>
      <c r="L43" s="1162"/>
      <c r="M43" s="1162"/>
      <c r="N43" s="1162"/>
      <c r="O43" s="1162"/>
      <c r="P43" s="1162"/>
      <c r="Q43" s="5"/>
      <c r="S43" s="1704" t="s">
        <v>913</v>
      </c>
      <c r="T43" s="1704" t="s">
        <v>340</v>
      </c>
    </row>
    <row r="44" spans="1:32" ht="15" x14ac:dyDescent="0.25">
      <c r="A44" s="1216"/>
      <c r="B44" s="1160"/>
      <c r="C44" s="1162"/>
      <c r="D44" s="1162"/>
      <c r="E44" s="1162"/>
      <c r="F44" s="1162"/>
      <c r="G44" s="1162"/>
      <c r="H44" s="1162"/>
      <c r="I44" s="1162"/>
      <c r="J44" s="1162"/>
      <c r="K44" s="1162"/>
      <c r="L44" s="1162"/>
      <c r="M44" s="1162"/>
      <c r="N44" s="1162"/>
      <c r="O44" s="1162"/>
      <c r="P44" s="1162"/>
      <c r="Q44" s="5"/>
      <c r="S44" s="1704" t="s">
        <v>357</v>
      </c>
      <c r="T44" s="1704" t="s">
        <v>689</v>
      </c>
      <c r="U44" s="1704" t="s">
        <v>690</v>
      </c>
      <c r="V44" s="1704" t="s">
        <v>1136</v>
      </c>
      <c r="W44" s="1704" t="s">
        <v>1137</v>
      </c>
      <c r="X44" s="1704" t="s">
        <v>1138</v>
      </c>
      <c r="Y44" s="1704" t="s">
        <v>1139</v>
      </c>
      <c r="Z44" s="1704" t="s">
        <v>1140</v>
      </c>
      <c r="AA44" s="1704" t="s">
        <v>1141</v>
      </c>
      <c r="AB44" s="1704" t="s">
        <v>1142</v>
      </c>
      <c r="AC44" s="1704" t="s">
        <v>1143</v>
      </c>
      <c r="AD44" s="1704" t="s">
        <v>1144</v>
      </c>
      <c r="AE44" s="1704" t="s">
        <v>1145</v>
      </c>
      <c r="AF44" s="1704" t="s">
        <v>173</v>
      </c>
    </row>
    <row r="45" spans="1:32" ht="15" x14ac:dyDescent="0.25">
      <c r="A45" s="1216"/>
      <c r="B45" s="1160"/>
      <c r="C45" s="1162"/>
      <c r="D45" s="1162"/>
      <c r="E45" s="1162"/>
      <c r="F45" s="1162"/>
      <c r="G45" s="1162"/>
      <c r="H45" s="1162"/>
      <c r="I45" s="1162"/>
      <c r="J45" s="1162"/>
      <c r="K45" s="1162"/>
      <c r="L45" s="1162"/>
      <c r="M45" s="1162"/>
      <c r="N45" s="1162"/>
      <c r="O45" s="1162"/>
      <c r="P45" s="1162"/>
      <c r="Q45" s="5"/>
      <c r="S45" s="1705" t="s">
        <v>131</v>
      </c>
      <c r="T45" s="1706">
        <v>314.79279500000001</v>
      </c>
      <c r="U45" s="1706">
        <v>441.41485</v>
      </c>
      <c r="V45" s="1706">
        <v>454.63473200000004</v>
      </c>
      <c r="W45" s="1706">
        <v>284.18817000000001</v>
      </c>
      <c r="X45" s="1706">
        <v>315.44342399999999</v>
      </c>
      <c r="Y45" s="1706">
        <v>557.75199399999997</v>
      </c>
      <c r="Z45" s="1706">
        <v>428.319999</v>
      </c>
      <c r="AA45" s="1706">
        <v>414.86201599999993</v>
      </c>
      <c r="AB45" s="1706">
        <v>479.95770500000003</v>
      </c>
      <c r="AC45" s="1706">
        <v>313.15512699999999</v>
      </c>
      <c r="AD45" s="1706">
        <v>34.766052000000002</v>
      </c>
      <c r="AE45" s="1706">
        <v>249.329835</v>
      </c>
      <c r="AF45" s="1706">
        <v>4288.6166990000002</v>
      </c>
    </row>
    <row r="46" spans="1:32" ht="15" x14ac:dyDescent="0.25">
      <c r="A46" s="1216"/>
      <c r="B46" s="1160"/>
      <c r="C46" s="1162"/>
      <c r="D46" s="1162"/>
      <c r="E46" s="1162"/>
      <c r="F46" s="1162"/>
      <c r="G46" s="1162"/>
      <c r="H46" s="1162"/>
      <c r="I46" s="1162"/>
      <c r="J46" s="1162"/>
      <c r="K46" s="1162"/>
      <c r="L46" s="1162"/>
      <c r="M46" s="1162"/>
      <c r="N46" s="1162"/>
      <c r="O46" s="1162"/>
      <c r="P46" s="1162"/>
      <c r="Q46" s="5"/>
      <c r="S46" s="1705" t="s">
        <v>105</v>
      </c>
      <c r="T46" s="1706">
        <v>192.78223700000001</v>
      </c>
      <c r="U46" s="1706">
        <v>66.095459999999989</v>
      </c>
      <c r="V46" s="1706">
        <v>345.63725900000003</v>
      </c>
      <c r="W46" s="1706">
        <v>338.99315100000001</v>
      </c>
      <c r="X46" s="1706">
        <v>365.878469</v>
      </c>
      <c r="Y46" s="1706">
        <v>297.50506200000001</v>
      </c>
      <c r="Z46" s="1706">
        <v>333.97551300000003</v>
      </c>
      <c r="AA46" s="1706">
        <v>388.934394</v>
      </c>
      <c r="AB46" s="1706">
        <v>397.68801899999994</v>
      </c>
      <c r="AC46" s="1706">
        <v>397.15761700000002</v>
      </c>
      <c r="AD46" s="1706">
        <v>385.974087</v>
      </c>
      <c r="AE46" s="1706">
        <v>402.90432099999998</v>
      </c>
      <c r="AF46" s="1706">
        <v>3913.5255889999994</v>
      </c>
    </row>
    <row r="47" spans="1:32" ht="15" x14ac:dyDescent="0.25">
      <c r="A47" s="1216"/>
      <c r="B47" s="1160"/>
      <c r="C47" s="1162"/>
      <c r="D47" s="1162"/>
      <c r="E47" s="1162"/>
      <c r="F47" s="1162"/>
      <c r="G47" s="1162"/>
      <c r="H47" s="1162"/>
      <c r="I47" s="1162"/>
      <c r="J47" s="1162"/>
      <c r="K47" s="1162"/>
      <c r="L47" s="1162"/>
      <c r="M47" s="1162"/>
      <c r="N47" s="1162"/>
      <c r="O47" s="1162"/>
      <c r="P47" s="1162"/>
      <c r="Q47" s="5"/>
      <c r="S47" s="1705" t="s">
        <v>103</v>
      </c>
      <c r="T47" s="1706">
        <v>150.46048999999999</v>
      </c>
      <c r="U47" s="1706">
        <v>89.466311000000005</v>
      </c>
      <c r="V47" s="1706">
        <v>23.805615</v>
      </c>
      <c r="W47" s="1706">
        <v>36.797458999999996</v>
      </c>
      <c r="X47" s="1706">
        <v>121.26908</v>
      </c>
      <c r="Y47" s="1706">
        <v>312.68311599999998</v>
      </c>
      <c r="Z47" s="1706">
        <v>552.23085800000001</v>
      </c>
      <c r="AA47" s="1706">
        <v>584.95691299999999</v>
      </c>
      <c r="AB47" s="1706">
        <v>609.68118099999992</v>
      </c>
      <c r="AC47" s="1706">
        <v>417.75714199999999</v>
      </c>
      <c r="AD47" s="1706">
        <v>451.92504499999995</v>
      </c>
      <c r="AE47" s="1706">
        <v>486.876149</v>
      </c>
      <c r="AF47" s="1706">
        <v>3837.9093589999998</v>
      </c>
    </row>
    <row r="48" spans="1:32" ht="15" x14ac:dyDescent="0.25">
      <c r="A48" s="1216"/>
      <c r="B48" s="1160"/>
      <c r="C48" s="1162"/>
      <c r="D48" s="1162"/>
      <c r="E48" s="1162"/>
      <c r="F48" s="1162"/>
      <c r="G48" s="1162"/>
      <c r="H48" s="1162"/>
      <c r="I48" s="1162"/>
      <c r="J48" s="1162"/>
      <c r="K48" s="1162"/>
      <c r="L48" s="1162"/>
      <c r="M48" s="1162"/>
      <c r="N48" s="1162"/>
      <c r="O48" s="1162"/>
      <c r="P48" s="1162"/>
      <c r="Q48" s="5"/>
      <c r="S48" s="1705" t="s">
        <v>95</v>
      </c>
      <c r="T48" s="1706">
        <v>366.05730600000004</v>
      </c>
      <c r="U48" s="1706">
        <v>257.22789</v>
      </c>
      <c r="V48" s="1706">
        <v>287.72537799999998</v>
      </c>
      <c r="W48" s="1706">
        <v>160.01805099999999</v>
      </c>
      <c r="X48" s="1706">
        <v>352.56484999999998</v>
      </c>
      <c r="Y48" s="1706">
        <v>359.22970800000002</v>
      </c>
      <c r="Z48" s="1706">
        <v>331.2858589999999</v>
      </c>
      <c r="AA48" s="1706">
        <v>315.25233299999996</v>
      </c>
      <c r="AB48" s="1706">
        <v>367.82879600000001</v>
      </c>
      <c r="AC48" s="1706">
        <v>310.71421200000003</v>
      </c>
      <c r="AD48" s="1706">
        <v>276.68753000000004</v>
      </c>
      <c r="AE48" s="1706">
        <v>348.69532800000002</v>
      </c>
      <c r="AF48" s="1706">
        <v>3733.287241</v>
      </c>
    </row>
    <row r="49" spans="1:32" ht="15" x14ac:dyDescent="0.25">
      <c r="A49" s="1216"/>
      <c r="B49" s="1160"/>
      <c r="C49" s="1162"/>
      <c r="D49" s="1162"/>
      <c r="E49" s="1162"/>
      <c r="F49" s="1162"/>
      <c r="G49" s="1162"/>
      <c r="H49" s="1162"/>
      <c r="I49" s="1162"/>
      <c r="J49" s="1162"/>
      <c r="K49" s="1162"/>
      <c r="L49" s="1162"/>
      <c r="M49" s="1162"/>
      <c r="N49" s="1162"/>
      <c r="O49" s="1162"/>
      <c r="P49" s="1162"/>
      <c r="Q49" s="5"/>
      <c r="S49" s="1705" t="s">
        <v>169</v>
      </c>
      <c r="T49" s="1706">
        <v>19.479588</v>
      </c>
      <c r="U49" s="1706">
        <v>30.925196</v>
      </c>
      <c r="V49" s="1706">
        <v>67.620661999999996</v>
      </c>
      <c r="W49" s="1706">
        <v>124.977119</v>
      </c>
      <c r="X49" s="1706">
        <v>177.391741</v>
      </c>
      <c r="Y49" s="1706">
        <v>209.36334500000001</v>
      </c>
      <c r="Z49" s="1706">
        <v>193.17047200000002</v>
      </c>
      <c r="AA49" s="1706">
        <v>148.13096400000001</v>
      </c>
      <c r="AB49" s="1706">
        <v>210.44338200000001</v>
      </c>
      <c r="AC49" s="1706">
        <v>210.783252</v>
      </c>
      <c r="AD49" s="1706">
        <v>206.55981</v>
      </c>
      <c r="AE49" s="1706">
        <v>192.85535000000002</v>
      </c>
      <c r="AF49" s="1706">
        <v>1791.700881</v>
      </c>
    </row>
    <row r="50" spans="1:32" ht="15" x14ac:dyDescent="0.25">
      <c r="A50" s="1216"/>
      <c r="B50" s="1160"/>
      <c r="C50" s="1162"/>
      <c r="D50" s="1162"/>
      <c r="E50" s="1162"/>
      <c r="F50" s="1162"/>
      <c r="G50" s="1162"/>
      <c r="H50" s="1162"/>
      <c r="I50" s="1162"/>
      <c r="J50" s="1162"/>
      <c r="K50" s="1162"/>
      <c r="L50" s="1162"/>
      <c r="M50" s="1162"/>
      <c r="N50" s="1162"/>
      <c r="O50" s="1162"/>
      <c r="P50" s="1162"/>
      <c r="Q50" s="5"/>
      <c r="S50" s="1705" t="s">
        <v>97</v>
      </c>
      <c r="T50" s="1706">
        <v>44.653599999999997</v>
      </c>
      <c r="U50" s="1706">
        <v>40.139849999999996</v>
      </c>
      <c r="V50" s="1706">
        <v>30.632149999999999</v>
      </c>
      <c r="W50" s="1706">
        <v>26.75966</v>
      </c>
      <c r="X50" s="1706">
        <v>46.920590000000004</v>
      </c>
      <c r="Y50" s="1706">
        <v>32.516359999999999</v>
      </c>
      <c r="Z50" s="1706">
        <v>70.669870000000003</v>
      </c>
      <c r="AA50" s="1706">
        <v>69.072630000000004</v>
      </c>
      <c r="AB50" s="1706">
        <v>64.839849999999998</v>
      </c>
      <c r="AC50" s="1706">
        <v>60.860230000000008</v>
      </c>
      <c r="AD50" s="1706">
        <v>58.713180000000001</v>
      </c>
      <c r="AE50" s="1706">
        <v>62.424169999999997</v>
      </c>
      <c r="AF50" s="1706">
        <v>608.20213999999999</v>
      </c>
    </row>
    <row r="51" spans="1:32" ht="15" x14ac:dyDescent="0.25">
      <c r="A51" s="1216"/>
      <c r="B51" s="1160"/>
      <c r="C51" s="1162"/>
      <c r="D51" s="1162"/>
      <c r="E51" s="1162"/>
      <c r="F51" s="1162"/>
      <c r="G51" s="1162"/>
      <c r="H51" s="1162"/>
      <c r="I51" s="1162"/>
      <c r="J51" s="1162"/>
      <c r="K51" s="1162"/>
      <c r="L51" s="1162"/>
      <c r="M51" s="1162"/>
      <c r="N51" s="1162"/>
      <c r="O51" s="1162"/>
      <c r="P51" s="1162"/>
      <c r="Q51" s="5"/>
      <c r="S51" s="1705" t="s">
        <v>173</v>
      </c>
      <c r="T51" s="1706">
        <v>1088.2260160000001</v>
      </c>
      <c r="U51" s="1706">
        <v>925.26955700000008</v>
      </c>
      <c r="V51" s="1706">
        <v>1210.0557960000001</v>
      </c>
      <c r="W51" s="1706">
        <v>971.73361000000011</v>
      </c>
      <c r="X51" s="1706">
        <v>1379.4681539999999</v>
      </c>
      <c r="Y51" s="1706">
        <v>1769.049585</v>
      </c>
      <c r="Z51" s="1706">
        <v>1909.6525710000001</v>
      </c>
      <c r="AA51" s="1706">
        <v>1921.2092499999999</v>
      </c>
      <c r="AB51" s="1706">
        <v>2130.4389329999999</v>
      </c>
      <c r="AC51" s="1706">
        <v>1710.42758</v>
      </c>
      <c r="AD51" s="1706">
        <v>1414.625704</v>
      </c>
      <c r="AE51" s="1706">
        <v>1743.085153</v>
      </c>
      <c r="AF51" s="1706">
        <v>18173.241908999997</v>
      </c>
    </row>
    <row r="52" spans="1:32" ht="15" x14ac:dyDescent="0.25">
      <c r="A52" s="1216"/>
      <c r="B52" s="1160"/>
      <c r="C52" s="1162"/>
      <c r="D52" s="1162"/>
      <c r="E52" s="1162"/>
      <c r="F52" s="1162"/>
      <c r="G52" s="1162"/>
      <c r="H52" s="1162"/>
      <c r="I52" s="1162"/>
      <c r="J52" s="1162"/>
      <c r="K52" s="1162"/>
      <c r="L52" s="1162"/>
      <c r="M52" s="1162"/>
      <c r="N52" s="1162"/>
      <c r="O52" s="1162"/>
      <c r="P52" s="1162"/>
      <c r="Q52" s="5"/>
    </row>
    <row r="53" spans="1:32" ht="15" x14ac:dyDescent="0.25">
      <c r="A53" s="1216"/>
      <c r="B53" s="1160"/>
      <c r="C53" s="1162"/>
      <c r="D53" s="1162"/>
      <c r="E53" s="1162"/>
      <c r="F53" s="1162"/>
      <c r="G53" s="1162"/>
      <c r="H53" s="1162"/>
      <c r="I53" s="1162"/>
      <c r="J53" s="1162"/>
      <c r="K53" s="1162"/>
      <c r="L53" s="1162"/>
      <c r="M53" s="1162"/>
      <c r="N53" s="1162"/>
      <c r="O53" s="1162"/>
      <c r="P53" s="1162"/>
      <c r="Q53" s="5"/>
    </row>
    <row r="54" spans="1:32" ht="15" x14ac:dyDescent="0.25">
      <c r="A54" s="1216"/>
      <c r="B54" s="1160"/>
      <c r="C54" s="1162"/>
      <c r="D54" s="1162"/>
      <c r="E54" s="1162"/>
      <c r="F54" s="1162"/>
      <c r="G54" s="1162"/>
      <c r="H54" s="1162"/>
      <c r="I54" s="1162"/>
      <c r="J54" s="1162"/>
      <c r="K54" s="1162"/>
      <c r="L54" s="1162"/>
      <c r="M54" s="1162"/>
      <c r="N54" s="1162"/>
      <c r="O54" s="1162"/>
      <c r="P54" s="1162"/>
      <c r="Q54" s="5"/>
    </row>
    <row r="55" spans="1:32" ht="15" x14ac:dyDescent="0.25">
      <c r="A55" s="1216"/>
      <c r="B55" s="1160"/>
      <c r="C55" s="1162"/>
      <c r="D55" s="1162"/>
      <c r="E55" s="1162"/>
      <c r="F55" s="1162"/>
      <c r="G55" s="1162"/>
      <c r="H55" s="1162"/>
      <c r="I55" s="1162"/>
      <c r="J55" s="1162"/>
      <c r="K55" s="1162"/>
      <c r="L55" s="1162"/>
      <c r="M55" s="1162"/>
      <c r="N55" s="1162"/>
      <c r="O55" s="1162"/>
      <c r="P55" s="1162"/>
      <c r="Q55" s="5"/>
    </row>
    <row r="56" spans="1:32" ht="15" x14ac:dyDescent="0.25">
      <c r="A56" s="1216"/>
      <c r="B56" s="1160"/>
      <c r="C56" s="1162"/>
      <c r="D56" s="1162"/>
      <c r="E56" s="1162"/>
      <c r="F56" s="1162"/>
      <c r="G56" s="1162"/>
      <c r="H56" s="1162"/>
      <c r="I56" s="1162"/>
      <c r="J56" s="1162"/>
      <c r="K56" s="1162"/>
      <c r="L56" s="1162"/>
      <c r="M56" s="1162"/>
      <c r="N56" s="1162"/>
      <c r="O56" s="1162"/>
      <c r="P56" s="1162"/>
      <c r="Q56" s="5"/>
      <c r="T56" s="1815" t="s">
        <v>1149</v>
      </c>
      <c r="U56" s="1815" t="s">
        <v>1150</v>
      </c>
      <c r="V56" s="1815" t="s">
        <v>1151</v>
      </c>
      <c r="W56" s="1815" t="s">
        <v>1152</v>
      </c>
      <c r="X56" s="1815" t="s">
        <v>1153</v>
      </c>
      <c r="Y56" s="1815" t="s">
        <v>1154</v>
      </c>
      <c r="Z56" s="1815" t="s">
        <v>1155</v>
      </c>
      <c r="AA56" s="1815" t="s">
        <v>1156</v>
      </c>
      <c r="AB56" s="1815" t="s">
        <v>1173</v>
      </c>
      <c r="AC56" s="1815" t="s">
        <v>1158</v>
      </c>
      <c r="AD56" s="1815" t="s">
        <v>1159</v>
      </c>
      <c r="AE56" s="1815" t="s">
        <v>1160</v>
      </c>
    </row>
    <row r="57" spans="1:32" ht="15" x14ac:dyDescent="0.25">
      <c r="A57" s="1216"/>
      <c r="B57" s="1160"/>
      <c r="C57" s="1162"/>
      <c r="D57" s="1162"/>
      <c r="E57" s="1162"/>
      <c r="F57" s="1162"/>
      <c r="G57" s="1162"/>
      <c r="H57" s="1162"/>
      <c r="I57" s="1162"/>
      <c r="J57" s="1162"/>
      <c r="K57" s="1162"/>
      <c r="L57" s="1162"/>
      <c r="M57" s="1162"/>
      <c r="N57" s="1162"/>
      <c r="O57" s="1162"/>
      <c r="P57" s="1162"/>
      <c r="Q57" s="5"/>
      <c r="S57" s="1704" t="s">
        <v>131</v>
      </c>
      <c r="T57" s="1816">
        <v>314.79279500000001</v>
      </c>
      <c r="U57" s="1816">
        <v>441.41485</v>
      </c>
      <c r="V57" s="1816">
        <v>454.63473200000004</v>
      </c>
      <c r="W57" s="1816">
        <v>284.18817000000001</v>
      </c>
      <c r="X57" s="1816">
        <v>315.44342399999999</v>
      </c>
      <c r="Y57" s="1816">
        <v>557.75199399999997</v>
      </c>
      <c r="Z57" s="1816">
        <v>428.319999</v>
      </c>
      <c r="AA57" s="1816">
        <v>414.86201599999993</v>
      </c>
      <c r="AB57" s="1816">
        <v>479.95770500000003</v>
      </c>
      <c r="AC57" s="1816">
        <v>313.15512699999999</v>
      </c>
      <c r="AD57" s="1816">
        <v>34.766052000000002</v>
      </c>
      <c r="AE57" s="1816">
        <v>249.329835</v>
      </c>
    </row>
    <row r="58" spans="1:32" ht="15" x14ac:dyDescent="0.25">
      <c r="A58" s="1216"/>
      <c r="B58" s="1160"/>
      <c r="C58" s="1162"/>
      <c r="D58" s="1162"/>
      <c r="E58" s="1162"/>
      <c r="F58" s="1162"/>
      <c r="G58" s="1162"/>
      <c r="H58" s="1162"/>
      <c r="I58" s="1162"/>
      <c r="J58" s="1162"/>
      <c r="K58" s="1162"/>
      <c r="L58" s="1162"/>
      <c r="M58" s="1162"/>
      <c r="N58" s="1162"/>
      <c r="O58" s="1162"/>
      <c r="P58" s="1162"/>
      <c r="Q58" s="5"/>
      <c r="S58" s="1704" t="s">
        <v>105</v>
      </c>
      <c r="T58" s="1816">
        <v>192.78223700000001</v>
      </c>
      <c r="U58" s="1816">
        <v>66.095459999999989</v>
      </c>
      <c r="V58" s="1816">
        <v>345.63725900000003</v>
      </c>
      <c r="W58" s="1816">
        <v>338.99315100000001</v>
      </c>
      <c r="X58" s="1816">
        <v>365.878469</v>
      </c>
      <c r="Y58" s="1816">
        <v>297.50506200000001</v>
      </c>
      <c r="Z58" s="1816">
        <v>333.97551300000003</v>
      </c>
      <c r="AA58" s="1816">
        <v>388.934394</v>
      </c>
      <c r="AB58" s="1816">
        <v>397.68801899999994</v>
      </c>
      <c r="AC58" s="1816">
        <v>397.15761700000002</v>
      </c>
      <c r="AD58" s="1816">
        <v>385.974087</v>
      </c>
      <c r="AE58" s="1816">
        <v>402.90432099999998</v>
      </c>
    </row>
    <row r="59" spans="1:32" ht="15" x14ac:dyDescent="0.25">
      <c r="A59" s="1216"/>
      <c r="B59" s="1160"/>
      <c r="C59" s="1162"/>
      <c r="D59" s="1162"/>
      <c r="E59" s="1162"/>
      <c r="F59" s="1162"/>
      <c r="G59" s="1162"/>
      <c r="H59" s="1162"/>
      <c r="I59" s="1162"/>
      <c r="J59" s="1162"/>
      <c r="K59" s="1162"/>
      <c r="L59" s="1162"/>
      <c r="M59" s="1162"/>
      <c r="N59" s="1162"/>
      <c r="O59" s="1162"/>
      <c r="P59" s="1162"/>
      <c r="Q59" s="5"/>
      <c r="S59" s="1704" t="s">
        <v>103</v>
      </c>
      <c r="T59" s="1816">
        <v>150.46048999999999</v>
      </c>
      <c r="U59" s="1816">
        <v>89.466311000000005</v>
      </c>
      <c r="V59" s="1816">
        <v>23.805615</v>
      </c>
      <c r="W59" s="1816">
        <v>36.797458999999996</v>
      </c>
      <c r="X59" s="1816">
        <v>121.26908</v>
      </c>
      <c r="Y59" s="1816">
        <v>312.68311599999998</v>
      </c>
      <c r="Z59" s="1816">
        <v>552.23085800000001</v>
      </c>
      <c r="AA59" s="1816">
        <v>584.95691299999999</v>
      </c>
      <c r="AB59" s="1816">
        <v>609.68118099999992</v>
      </c>
      <c r="AC59" s="1816">
        <v>417.75714199999999</v>
      </c>
      <c r="AD59" s="1816">
        <v>451.92504499999995</v>
      </c>
      <c r="AE59" s="1816">
        <v>486.876149</v>
      </c>
    </row>
    <row r="60" spans="1:32" ht="15" x14ac:dyDescent="0.25">
      <c r="A60" s="1216"/>
      <c r="B60" s="1160"/>
      <c r="C60" s="1162"/>
      <c r="D60" s="1162"/>
      <c r="E60" s="1162"/>
      <c r="F60" s="1162"/>
      <c r="G60" s="1162"/>
      <c r="H60" s="1162"/>
      <c r="I60" s="1162"/>
      <c r="J60" s="1162"/>
      <c r="K60" s="1162"/>
      <c r="L60" s="1162"/>
      <c r="M60" s="1162"/>
      <c r="N60" s="1162"/>
      <c r="O60" s="1162"/>
      <c r="P60" s="1162"/>
      <c r="Q60" s="5"/>
      <c r="S60" s="1704" t="s">
        <v>95</v>
      </c>
      <c r="T60" s="1816">
        <v>366.05730600000004</v>
      </c>
      <c r="U60" s="1816">
        <v>257.22789</v>
      </c>
      <c r="V60" s="1816">
        <v>287.72537799999998</v>
      </c>
      <c r="W60" s="1816">
        <v>160.01805099999999</v>
      </c>
      <c r="X60" s="1816">
        <v>352.56484999999998</v>
      </c>
      <c r="Y60" s="1816">
        <v>359.22970800000002</v>
      </c>
      <c r="Z60" s="1816">
        <v>331.2858589999999</v>
      </c>
      <c r="AA60" s="1816">
        <v>315.25233299999996</v>
      </c>
      <c r="AB60" s="1816">
        <v>367.82879600000001</v>
      </c>
      <c r="AC60" s="1816">
        <v>310.71421200000003</v>
      </c>
      <c r="AD60" s="1816">
        <v>276.68753000000004</v>
      </c>
      <c r="AE60" s="1816">
        <v>348.69532800000002</v>
      </c>
    </row>
    <row r="61" spans="1:32" ht="15" x14ac:dyDescent="0.25">
      <c r="A61" s="1216"/>
      <c r="B61" s="1160"/>
      <c r="C61" s="1162"/>
      <c r="D61" s="1162"/>
      <c r="E61" s="1162"/>
      <c r="F61" s="1162"/>
      <c r="G61" s="1162"/>
      <c r="H61" s="1162"/>
      <c r="I61" s="1162"/>
      <c r="J61" s="1162"/>
      <c r="K61" s="1162"/>
      <c r="L61" s="1162"/>
      <c r="M61" s="1162"/>
      <c r="N61" s="1162"/>
      <c r="O61" s="1162"/>
      <c r="P61" s="1162"/>
      <c r="Q61" s="5"/>
      <c r="S61" s="1704" t="s">
        <v>169</v>
      </c>
      <c r="T61" s="1816">
        <v>19.479588</v>
      </c>
      <c r="U61" s="1816">
        <v>30.925196</v>
      </c>
      <c r="V61" s="1816">
        <v>67.620661999999996</v>
      </c>
      <c r="W61" s="1816">
        <v>124.977119</v>
      </c>
      <c r="X61" s="1816">
        <v>177.391741</v>
      </c>
      <c r="Y61" s="1816">
        <v>209.36334500000001</v>
      </c>
      <c r="Z61" s="1816">
        <v>193.17047200000002</v>
      </c>
      <c r="AA61" s="1816">
        <v>148.13096400000001</v>
      </c>
      <c r="AB61" s="1816">
        <v>210.44338200000001</v>
      </c>
      <c r="AC61" s="1816">
        <v>210.783252</v>
      </c>
      <c r="AD61" s="1816">
        <v>206.55981</v>
      </c>
      <c r="AE61" s="1816">
        <v>192.85535000000002</v>
      </c>
    </row>
    <row r="62" spans="1:32" ht="15" x14ac:dyDescent="0.25">
      <c r="A62" s="1216"/>
      <c r="B62" s="1160"/>
      <c r="C62" s="1162"/>
      <c r="D62" s="1162"/>
      <c r="E62" s="1162"/>
      <c r="F62" s="1162"/>
      <c r="G62" s="1162"/>
      <c r="H62" s="1162"/>
      <c r="I62" s="1162"/>
      <c r="J62" s="1162"/>
      <c r="K62" s="1162"/>
      <c r="L62" s="1162"/>
      <c r="M62" s="1162"/>
      <c r="N62" s="1162"/>
      <c r="O62" s="1162"/>
      <c r="P62" s="1162"/>
      <c r="Q62" s="5"/>
      <c r="S62" s="1704" t="s">
        <v>97</v>
      </c>
      <c r="T62" s="1816">
        <v>44.653599999999997</v>
      </c>
      <c r="U62" s="1816">
        <v>40.139849999999996</v>
      </c>
      <c r="V62" s="1816">
        <v>30.632149999999999</v>
      </c>
      <c r="W62" s="1816">
        <v>26.75966</v>
      </c>
      <c r="X62" s="1816">
        <v>46.920590000000004</v>
      </c>
      <c r="Y62" s="1816">
        <v>32.516359999999999</v>
      </c>
      <c r="Z62" s="1816">
        <v>70.669870000000003</v>
      </c>
      <c r="AA62" s="1816">
        <v>69.072630000000004</v>
      </c>
      <c r="AB62" s="1816">
        <v>64.839849999999998</v>
      </c>
      <c r="AC62" s="1816">
        <v>60.860230000000008</v>
      </c>
      <c r="AD62" s="1816">
        <v>58.713180000000001</v>
      </c>
      <c r="AE62" s="1816">
        <v>62.424169999999997</v>
      </c>
    </row>
    <row r="63" spans="1:32" ht="15" x14ac:dyDescent="0.25">
      <c r="A63" s="1216"/>
      <c r="B63" s="1160"/>
      <c r="C63" s="1162"/>
      <c r="D63" s="1162"/>
      <c r="E63" s="1162"/>
      <c r="F63" s="1162"/>
      <c r="G63" s="1162"/>
      <c r="H63" s="1162"/>
      <c r="I63" s="1162"/>
      <c r="J63" s="1162"/>
      <c r="K63" s="1162"/>
      <c r="L63" s="1162"/>
      <c r="M63" s="1162"/>
      <c r="N63" s="1162"/>
      <c r="O63" s="1162"/>
      <c r="P63" s="1162"/>
      <c r="Q63" s="5"/>
      <c r="T63" s="1816"/>
      <c r="U63" s="1816"/>
      <c r="V63" s="1816"/>
      <c r="W63" s="1816"/>
      <c r="X63" s="1816"/>
      <c r="Y63" s="1816"/>
      <c r="Z63" s="1816"/>
      <c r="AA63" s="1816"/>
      <c r="AB63" s="1816"/>
      <c r="AC63" s="1816"/>
      <c r="AD63" s="1816"/>
      <c r="AE63" s="1816"/>
    </row>
    <row r="64" spans="1:32" ht="15" x14ac:dyDescent="0.25">
      <c r="A64" s="1216"/>
      <c r="B64" s="1160"/>
      <c r="C64" s="1162"/>
      <c r="D64" s="1162"/>
      <c r="E64" s="1162"/>
      <c r="F64" s="1162"/>
      <c r="G64" s="1162"/>
      <c r="H64" s="1162"/>
      <c r="I64" s="1162"/>
      <c r="J64" s="1162"/>
      <c r="K64" s="1162"/>
      <c r="L64" s="1162"/>
      <c r="M64" s="1162"/>
      <c r="N64" s="1162"/>
      <c r="O64" s="1162"/>
      <c r="P64" s="1162"/>
      <c r="Q64" s="5"/>
    </row>
    <row r="65" spans="1:32" ht="15" x14ac:dyDescent="0.25">
      <c r="A65" s="1216"/>
      <c r="B65" s="1160"/>
      <c r="C65" s="1162"/>
      <c r="D65" s="1162"/>
      <c r="E65" s="1162"/>
      <c r="F65" s="1162"/>
      <c r="G65" s="1162"/>
      <c r="H65" s="1162"/>
      <c r="I65" s="1162"/>
      <c r="J65" s="1162"/>
      <c r="K65" s="1162"/>
      <c r="L65" s="1162"/>
      <c r="M65" s="1162"/>
      <c r="N65" s="1162"/>
      <c r="O65" s="1162"/>
      <c r="P65" s="1162"/>
      <c r="Q65" s="5"/>
      <c r="S65" s="1814"/>
      <c r="T65" s="1814"/>
      <c r="U65" s="1814"/>
      <c r="V65" s="1814"/>
      <c r="W65" s="1814"/>
      <c r="X65" s="1814"/>
      <c r="Y65" s="1814"/>
      <c r="Z65" s="1814"/>
      <c r="AA65" s="1814"/>
      <c r="AB65" s="1814"/>
      <c r="AC65" s="1814"/>
      <c r="AD65" s="1814"/>
      <c r="AE65" s="1814"/>
      <c r="AF65" s="1814"/>
    </row>
    <row r="66" spans="1:32" ht="15" x14ac:dyDescent="0.25">
      <c r="A66" s="1216"/>
      <c r="B66" s="1160"/>
      <c r="C66" s="1162"/>
      <c r="D66" s="1162"/>
      <c r="E66" s="1162"/>
      <c r="F66" s="1162"/>
      <c r="G66" s="1162"/>
      <c r="H66" s="1162"/>
      <c r="I66" s="1162"/>
      <c r="J66" s="1162"/>
      <c r="K66" s="1162"/>
      <c r="L66" s="1162"/>
      <c r="M66" s="1162"/>
      <c r="N66" s="1162"/>
      <c r="O66" s="1162"/>
      <c r="P66" s="1162"/>
      <c r="Q66" s="5"/>
      <c r="S66" s="1814"/>
      <c r="T66" s="1814"/>
      <c r="U66" s="1814"/>
      <c r="V66" s="1814"/>
      <c r="W66" s="1814"/>
      <c r="X66" s="1814"/>
      <c r="Y66" s="1814"/>
      <c r="Z66" s="1814"/>
      <c r="AA66" s="1814"/>
      <c r="AB66" s="1814"/>
      <c r="AC66" s="1814"/>
      <c r="AD66" s="1814"/>
      <c r="AE66" s="1814"/>
      <c r="AF66" s="1814"/>
    </row>
    <row r="67" spans="1:32" ht="15" x14ac:dyDescent="0.25">
      <c r="A67" s="1216"/>
      <c r="B67" s="1160"/>
      <c r="C67" s="1162"/>
      <c r="D67" s="1162"/>
      <c r="E67" s="1162"/>
      <c r="F67" s="1162"/>
      <c r="G67" s="1162"/>
      <c r="H67" s="1162"/>
      <c r="I67" s="1162"/>
      <c r="J67" s="1162"/>
      <c r="K67" s="1162"/>
      <c r="L67" s="1162"/>
      <c r="M67" s="1162"/>
      <c r="N67" s="1162"/>
      <c r="O67" s="1162"/>
      <c r="P67" s="1162"/>
      <c r="Q67" s="1162"/>
      <c r="R67" s="1814"/>
      <c r="S67" s="1814"/>
      <c r="T67" s="1814"/>
      <c r="U67" s="1814"/>
      <c r="V67" s="1814"/>
      <c r="W67" s="1814"/>
      <c r="X67" s="1814"/>
      <c r="Y67" s="1814"/>
      <c r="Z67" s="1814"/>
      <c r="AA67" s="1814"/>
      <c r="AB67" s="1814"/>
      <c r="AC67" s="1814"/>
      <c r="AD67" s="1814"/>
      <c r="AE67" s="1814"/>
      <c r="AF67" s="1814"/>
    </row>
    <row r="68" spans="1:32" ht="15" x14ac:dyDescent="0.25">
      <c r="A68" s="1216"/>
      <c r="B68" s="1160"/>
      <c r="C68" s="1162"/>
      <c r="D68" s="1162"/>
      <c r="E68" s="1162"/>
      <c r="F68" s="1162"/>
      <c r="G68" s="1162"/>
      <c r="H68" s="1162"/>
      <c r="I68" s="1162"/>
      <c r="J68" s="1162"/>
      <c r="K68" s="1162"/>
      <c r="L68" s="1162"/>
      <c r="M68" s="1162"/>
      <c r="N68" s="1162"/>
      <c r="O68" s="1162"/>
      <c r="P68" s="1162"/>
      <c r="Q68" s="1162"/>
      <c r="R68" s="1814"/>
      <c r="S68" s="1814"/>
      <c r="T68" s="1814"/>
      <c r="U68" s="1814"/>
      <c r="V68" s="1814"/>
      <c r="W68" s="1814"/>
      <c r="X68" s="1814"/>
      <c r="Y68" s="1814"/>
      <c r="Z68" s="1814"/>
      <c r="AA68" s="1814"/>
      <c r="AB68" s="1814"/>
      <c r="AC68" s="1814"/>
      <c r="AD68" s="1814"/>
      <c r="AE68" s="1814"/>
      <c r="AF68" s="1814"/>
    </row>
    <row r="69" spans="1:32" ht="15" x14ac:dyDescent="0.25">
      <c r="A69" s="1216"/>
      <c r="B69" s="1160"/>
      <c r="C69" s="1162"/>
      <c r="D69" s="1162"/>
      <c r="E69" s="1162"/>
      <c r="F69" s="1162"/>
      <c r="G69" s="1162"/>
      <c r="H69" s="1162"/>
      <c r="I69" s="1162"/>
      <c r="J69" s="1162"/>
      <c r="K69" s="1162"/>
      <c r="L69" s="1162"/>
      <c r="M69" s="1162"/>
      <c r="N69" s="1162"/>
      <c r="O69" s="1162"/>
      <c r="P69" s="1162"/>
      <c r="Q69" s="1162"/>
      <c r="R69" s="1814"/>
      <c r="S69" s="1814"/>
      <c r="T69" s="1814"/>
      <c r="U69" s="1814"/>
      <c r="V69" s="1814"/>
      <c r="W69" s="1814"/>
      <c r="X69" s="1814"/>
      <c r="Y69" s="1814"/>
      <c r="Z69" s="1814"/>
      <c r="AA69" s="1814"/>
      <c r="AB69" s="1814"/>
      <c r="AC69" s="1814"/>
      <c r="AD69" s="1814"/>
      <c r="AE69" s="1814"/>
      <c r="AF69" s="1814"/>
    </row>
    <row r="70" spans="1:32" ht="15.75" customHeight="1" x14ac:dyDescent="0.25">
      <c r="A70" s="1216"/>
      <c r="B70" s="1160"/>
      <c r="C70" s="1162"/>
      <c r="D70" s="1162"/>
      <c r="E70" s="1162"/>
      <c r="F70" s="1162"/>
      <c r="G70" s="1162"/>
      <c r="H70" s="1162"/>
      <c r="I70" s="1162"/>
      <c r="J70" s="1162"/>
      <c r="K70" s="1162"/>
      <c r="L70" s="1162"/>
      <c r="M70" s="1162"/>
      <c r="N70" s="1162"/>
      <c r="O70" s="1162"/>
      <c r="P70" s="1162"/>
      <c r="Q70" s="1162"/>
      <c r="R70" s="1814"/>
      <c r="S70" s="1814"/>
      <c r="T70" s="1814"/>
      <c r="U70" s="1814"/>
      <c r="V70" s="1814"/>
      <c r="W70" s="1814"/>
      <c r="X70" s="1814"/>
      <c r="Y70" s="1814"/>
      <c r="Z70" s="1814"/>
      <c r="AA70" s="1814"/>
      <c r="AB70" s="1814"/>
      <c r="AC70" s="1814"/>
      <c r="AD70" s="1814"/>
      <c r="AE70" s="1814"/>
      <c r="AF70" s="1814"/>
    </row>
    <row r="71" spans="1:32" ht="15.75" customHeight="1" x14ac:dyDescent="0.25">
      <c r="A71" s="1216"/>
      <c r="B71" s="1160"/>
      <c r="C71" s="1162"/>
      <c r="D71" s="1162"/>
      <c r="E71" s="1162"/>
      <c r="F71" s="1162"/>
      <c r="G71" s="1162"/>
      <c r="H71" s="1162"/>
      <c r="I71" s="1162"/>
      <c r="J71" s="1162"/>
      <c r="K71" s="1162"/>
      <c r="L71" s="1162"/>
      <c r="M71" s="1162"/>
      <c r="N71" s="1162"/>
      <c r="O71" s="1162"/>
      <c r="P71" s="1162"/>
      <c r="Q71" s="1162"/>
      <c r="R71" s="1814"/>
      <c r="S71" s="1814"/>
      <c r="T71" s="1814"/>
      <c r="U71" s="1814"/>
      <c r="V71" s="1814"/>
      <c r="W71" s="1814"/>
      <c r="X71" s="1814"/>
      <c r="Y71" s="1814"/>
      <c r="Z71" s="1814"/>
      <c r="AA71" s="1814"/>
      <c r="AB71" s="1814"/>
      <c r="AC71" s="1814"/>
      <c r="AD71" s="1814"/>
      <c r="AE71" s="1814"/>
      <c r="AF71" s="1814"/>
    </row>
    <row r="72" spans="1:32" ht="15.75" customHeight="1" x14ac:dyDescent="0.25">
      <c r="A72" s="1216"/>
      <c r="B72" s="1160"/>
      <c r="C72" s="1162"/>
      <c r="D72" s="1162"/>
      <c r="E72" s="1162"/>
      <c r="F72" s="1162"/>
      <c r="G72" s="1162"/>
      <c r="H72" s="1162"/>
      <c r="I72" s="1162"/>
      <c r="J72" s="1162"/>
      <c r="K72" s="1162"/>
      <c r="L72" s="1162"/>
      <c r="M72" s="1162"/>
      <c r="N72" s="1162"/>
      <c r="O72" s="1162"/>
      <c r="P72" s="1162"/>
      <c r="Q72" s="1162"/>
      <c r="R72" s="1814"/>
      <c r="S72" s="1814"/>
      <c r="T72" s="1814"/>
      <c r="U72" s="1814"/>
      <c r="V72" s="1814"/>
      <c r="W72" s="1814"/>
      <c r="X72" s="1814"/>
      <c r="Y72" s="1814"/>
      <c r="Z72" s="1814"/>
      <c r="AA72" s="1814"/>
      <c r="AB72" s="1814"/>
      <c r="AC72" s="1814"/>
      <c r="AD72" s="1814"/>
      <c r="AE72" s="1814"/>
      <c r="AF72" s="1814"/>
    </row>
    <row r="73" spans="1:32" ht="15.75" customHeight="1" x14ac:dyDescent="0.25">
      <c r="A73" s="1216"/>
      <c r="B73" s="1160"/>
      <c r="C73" s="1162"/>
      <c r="D73" s="1162"/>
      <c r="E73" s="1162"/>
      <c r="F73" s="1162"/>
      <c r="G73" s="1162"/>
      <c r="H73" s="1162"/>
      <c r="I73" s="1162"/>
      <c r="J73" s="1162"/>
      <c r="K73" s="1162"/>
      <c r="L73" s="1162"/>
      <c r="M73" s="1162"/>
      <c r="N73" s="1162"/>
      <c r="O73" s="1162"/>
      <c r="P73" s="1162"/>
      <c r="Q73" s="1162"/>
      <c r="R73" s="1814"/>
      <c r="S73" s="1814"/>
      <c r="T73" s="1814"/>
      <c r="U73" s="1814"/>
      <c r="V73" s="1814"/>
      <c r="W73" s="1814"/>
      <c r="X73" s="1814"/>
      <c r="Y73" s="1814"/>
      <c r="Z73" s="1814"/>
      <c r="AA73" s="1814"/>
      <c r="AB73" s="1814"/>
      <c r="AC73" s="1814"/>
      <c r="AD73" s="1814"/>
      <c r="AE73" s="1814"/>
      <c r="AF73" s="1814"/>
    </row>
    <row r="74" spans="1:32" ht="15.75" customHeight="1" x14ac:dyDescent="0.25">
      <c r="A74" s="1216"/>
      <c r="B74" s="1160"/>
      <c r="C74" s="1162"/>
      <c r="D74" s="1162"/>
      <c r="E74" s="1162"/>
      <c r="F74" s="1162"/>
      <c r="G74" s="1162"/>
      <c r="H74" s="1162"/>
      <c r="I74" s="1162"/>
      <c r="J74" s="1162"/>
      <c r="K74" s="1162"/>
      <c r="L74" s="1162"/>
      <c r="M74" s="1162"/>
      <c r="N74" s="1162"/>
      <c r="O74" s="1162"/>
      <c r="P74" s="1162"/>
      <c r="Q74" s="1162"/>
      <c r="R74" s="1814"/>
      <c r="S74" s="1814"/>
      <c r="T74" s="1814"/>
      <c r="U74" s="1814"/>
      <c r="V74" s="1814"/>
      <c r="W74" s="1814"/>
      <c r="X74" s="1814"/>
      <c r="Y74" s="1814"/>
      <c r="Z74" s="1814"/>
      <c r="AA74" s="1814"/>
      <c r="AB74" s="1814"/>
      <c r="AC74" s="1814"/>
      <c r="AD74" s="1814"/>
      <c r="AE74" s="1814"/>
      <c r="AF74" s="1814"/>
    </row>
    <row r="75" spans="1:32" ht="15.75" customHeight="1" x14ac:dyDescent="0.25">
      <c r="A75" s="1216"/>
      <c r="B75" s="1160"/>
      <c r="C75" s="1162"/>
      <c r="D75" s="1162"/>
      <c r="E75" s="1162"/>
      <c r="F75" s="1162"/>
      <c r="G75" s="1162"/>
      <c r="H75" s="1162"/>
      <c r="I75" s="1162"/>
      <c r="J75" s="1162"/>
      <c r="K75" s="1162"/>
      <c r="L75" s="1162"/>
      <c r="M75" s="1162"/>
      <c r="N75" s="1162"/>
      <c r="O75" s="1162"/>
      <c r="P75" s="1162"/>
      <c r="Q75" s="1162"/>
      <c r="R75" s="1814"/>
      <c r="S75" s="1814"/>
      <c r="T75" s="1814"/>
      <c r="U75" s="1814"/>
      <c r="V75" s="1814"/>
      <c r="W75" s="1814"/>
      <c r="X75" s="1814"/>
      <c r="Y75" s="1814"/>
      <c r="Z75" s="1814"/>
      <c r="AA75" s="1814"/>
      <c r="AB75" s="1814"/>
      <c r="AC75" s="1814"/>
      <c r="AD75" s="1814"/>
      <c r="AE75" s="1814"/>
      <c r="AF75" s="1814"/>
    </row>
    <row r="76" spans="1:32" ht="15.75" customHeight="1" x14ac:dyDescent="0.25">
      <c r="A76" s="1216"/>
      <c r="B76" s="1160"/>
      <c r="C76" s="1162"/>
      <c r="D76" s="1162"/>
      <c r="E76" s="1162"/>
      <c r="F76" s="1162"/>
      <c r="G76" s="1162"/>
      <c r="H76" s="1162"/>
      <c r="I76" s="1162"/>
      <c r="J76" s="1162"/>
      <c r="K76" s="1162"/>
      <c r="L76" s="1162"/>
      <c r="M76" s="1162"/>
      <c r="N76" s="1162"/>
      <c r="O76" s="1162"/>
      <c r="P76" s="1162"/>
      <c r="Q76" s="1162"/>
      <c r="R76" s="1814"/>
      <c r="S76" s="1814"/>
      <c r="T76" s="1814"/>
      <c r="U76" s="1814"/>
      <c r="V76" s="1814"/>
      <c r="W76" s="1814"/>
      <c r="X76" s="1814"/>
      <c r="Y76" s="1814"/>
      <c r="Z76" s="1814"/>
      <c r="AA76" s="1814"/>
      <c r="AB76" s="1814"/>
      <c r="AC76" s="1814"/>
      <c r="AD76" s="1814"/>
      <c r="AE76" s="1814"/>
      <c r="AF76" s="1814"/>
    </row>
    <row r="77" spans="1:32" ht="15.75" customHeight="1" x14ac:dyDescent="0.25">
      <c r="A77" s="1216"/>
      <c r="B77" s="1160"/>
      <c r="C77" s="1162"/>
      <c r="D77" s="1162"/>
      <c r="E77" s="1162"/>
      <c r="F77" s="1162"/>
      <c r="G77" s="1162"/>
      <c r="H77" s="1162"/>
      <c r="I77" s="1162"/>
      <c r="J77" s="1162"/>
      <c r="K77" s="1162"/>
      <c r="L77" s="1162"/>
      <c r="M77" s="1162"/>
      <c r="N77" s="1162"/>
      <c r="O77" s="1162"/>
      <c r="P77" s="1162"/>
      <c r="Q77" s="1162"/>
      <c r="R77" s="1814"/>
      <c r="S77" s="1814"/>
      <c r="T77" s="1814"/>
      <c r="U77" s="1814"/>
      <c r="V77" s="1814"/>
      <c r="W77" s="1814"/>
      <c r="X77" s="1814"/>
      <c r="Y77" s="1814"/>
      <c r="Z77" s="1814"/>
      <c r="AA77" s="1814"/>
      <c r="AB77" s="1814"/>
      <c r="AC77" s="1814"/>
      <c r="AD77" s="1814"/>
      <c r="AE77" s="1814"/>
      <c r="AF77" s="1814"/>
    </row>
    <row r="78" spans="1:32" ht="15.75" customHeight="1" x14ac:dyDescent="0.25">
      <c r="A78" s="1216"/>
      <c r="B78" s="1160"/>
      <c r="C78" s="1162"/>
      <c r="D78" s="1162"/>
      <c r="E78" s="1162"/>
      <c r="F78" s="1162"/>
      <c r="G78" s="1162"/>
      <c r="H78" s="1162"/>
      <c r="I78" s="1162"/>
      <c r="J78" s="1162"/>
      <c r="K78" s="1162"/>
      <c r="L78" s="1162"/>
      <c r="M78" s="1162"/>
      <c r="N78" s="1162"/>
      <c r="O78" s="1162"/>
      <c r="P78" s="1162"/>
      <c r="Q78" s="1162"/>
      <c r="R78" s="1814"/>
      <c r="S78" s="1814"/>
      <c r="T78" s="1814"/>
      <c r="U78" s="1814"/>
      <c r="V78" s="1814"/>
      <c r="W78" s="1814"/>
      <c r="X78" s="1814"/>
      <c r="Y78" s="1814"/>
      <c r="Z78" s="1814"/>
      <c r="AA78" s="1814"/>
      <c r="AB78" s="1814"/>
      <c r="AC78" s="1814"/>
      <c r="AD78" s="1814"/>
      <c r="AE78" s="1814"/>
      <c r="AF78" s="1814"/>
    </row>
    <row r="79" spans="1:32" ht="15.75" customHeight="1" x14ac:dyDescent="0.25">
      <c r="A79" s="1216"/>
      <c r="B79" s="1160"/>
      <c r="C79" s="1162"/>
      <c r="D79" s="1162"/>
      <c r="E79" s="1162"/>
      <c r="F79" s="1162"/>
      <c r="G79" s="1162"/>
      <c r="H79" s="1162"/>
      <c r="I79" s="1162"/>
      <c r="J79" s="1162"/>
      <c r="K79" s="1162"/>
      <c r="L79" s="1162"/>
      <c r="M79" s="1162"/>
      <c r="N79" s="1162"/>
      <c r="O79" s="1162"/>
      <c r="P79" s="1162"/>
      <c r="Q79" s="1162"/>
      <c r="R79" s="1814"/>
      <c r="S79" s="1814"/>
      <c r="T79" s="1814"/>
      <c r="U79" s="1814"/>
      <c r="V79" s="1814"/>
      <c r="W79" s="1814"/>
      <c r="X79" s="1814"/>
      <c r="Y79" s="1814"/>
      <c r="Z79" s="1814"/>
      <c r="AA79" s="1814"/>
      <c r="AB79" s="1814"/>
      <c r="AC79" s="1814"/>
      <c r="AD79" s="1814"/>
      <c r="AE79" s="1814"/>
      <c r="AF79" s="1814"/>
    </row>
    <row r="80" spans="1:32" ht="15" x14ac:dyDescent="0.25">
      <c r="A80" s="1216"/>
      <c r="B80" s="1160"/>
      <c r="C80" s="1162"/>
      <c r="D80" s="1162"/>
      <c r="E80" s="1162"/>
      <c r="F80" s="1162"/>
      <c r="G80" s="1162"/>
      <c r="H80" s="1162"/>
      <c r="I80" s="1162"/>
      <c r="J80" s="1162"/>
      <c r="K80" s="1162"/>
      <c r="L80" s="1162"/>
      <c r="M80" s="1162"/>
      <c r="N80" s="1162"/>
      <c r="O80" s="1162"/>
      <c r="P80" s="1162"/>
      <c r="Q80" s="1162"/>
      <c r="R80" s="1814"/>
      <c r="S80" s="1704" t="s">
        <v>3</v>
      </c>
      <c r="T80" s="1704" t="s">
        <v>4</v>
      </c>
    </row>
    <row r="81" spans="1:32" ht="15" x14ac:dyDescent="0.25">
      <c r="A81" s="1216"/>
      <c r="B81" s="1160"/>
      <c r="C81" s="1162"/>
      <c r="D81" s="1162"/>
      <c r="E81" s="1162"/>
      <c r="F81" s="1162"/>
      <c r="G81" s="1162"/>
      <c r="H81" s="1162"/>
      <c r="I81" s="1162"/>
      <c r="J81" s="1162"/>
      <c r="K81" s="1162"/>
      <c r="L81" s="1162"/>
      <c r="M81" s="1162"/>
      <c r="N81" s="1162"/>
      <c r="O81" s="1162"/>
      <c r="P81" s="1162"/>
      <c r="Q81" s="1162"/>
      <c r="R81" s="1814"/>
      <c r="S81" s="1704" t="s">
        <v>6</v>
      </c>
      <c r="T81" s="1704" t="s">
        <v>7</v>
      </c>
    </row>
    <row r="82" spans="1:32" ht="15" x14ac:dyDescent="0.25">
      <c r="A82" s="1216"/>
      <c r="B82" s="1160"/>
      <c r="C82" s="1162"/>
      <c r="D82" s="1162"/>
      <c r="E82" s="1162"/>
      <c r="F82" s="1162"/>
      <c r="G82" s="1162"/>
      <c r="H82" s="1162"/>
      <c r="I82" s="1162"/>
      <c r="J82" s="1162"/>
      <c r="K82" s="1162"/>
      <c r="L82" s="1162"/>
      <c r="M82" s="1162"/>
      <c r="N82" s="1162"/>
      <c r="O82" s="1162"/>
      <c r="P82" s="1162"/>
      <c r="Q82" s="1162"/>
      <c r="R82" s="1814"/>
      <c r="S82" s="1704" t="s">
        <v>929</v>
      </c>
      <c r="T82" s="1704" t="s">
        <v>929</v>
      </c>
    </row>
    <row r="83" spans="1:32" ht="15.75" customHeight="1" x14ac:dyDescent="0.25">
      <c r="A83" s="1216"/>
      <c r="B83" s="1160"/>
      <c r="C83" s="1162"/>
      <c r="D83" s="1162"/>
      <c r="E83" s="1162"/>
      <c r="F83" s="1162"/>
      <c r="G83" s="1162"/>
      <c r="H83" s="1162"/>
      <c r="I83" s="1162"/>
      <c r="J83" s="1162"/>
      <c r="K83" s="1162"/>
      <c r="L83" s="1162"/>
      <c r="M83" s="1162"/>
      <c r="N83" s="1162"/>
      <c r="O83" s="1162"/>
      <c r="P83" s="1162"/>
      <c r="Q83" s="1162"/>
      <c r="R83" s="1814"/>
    </row>
    <row r="84" spans="1:32" ht="15" x14ac:dyDescent="0.25">
      <c r="A84" s="1216"/>
      <c r="B84" s="1160"/>
      <c r="C84" s="1162"/>
      <c r="D84" s="1162"/>
      <c r="E84" s="1162"/>
      <c r="F84" s="1162"/>
      <c r="G84" s="1162"/>
      <c r="H84" s="1162"/>
      <c r="I84" s="1162"/>
      <c r="J84" s="1162"/>
      <c r="K84" s="1162"/>
      <c r="L84" s="1162"/>
      <c r="M84" s="1162"/>
      <c r="N84" s="1162"/>
      <c r="O84" s="1162"/>
      <c r="P84" s="1162"/>
      <c r="Q84" s="1162"/>
      <c r="R84" s="1814"/>
      <c r="S84" s="1704" t="s">
        <v>913</v>
      </c>
      <c r="T84" s="1704" t="s">
        <v>340</v>
      </c>
    </row>
    <row r="85" spans="1:32" ht="15" x14ac:dyDescent="0.25">
      <c r="A85" s="1216"/>
      <c r="B85" s="1160"/>
      <c r="C85" s="1162"/>
      <c r="D85" s="1162"/>
      <c r="E85" s="1162"/>
      <c r="F85" s="1162"/>
      <c r="G85" s="1162"/>
      <c r="H85" s="1162"/>
      <c r="I85" s="1162"/>
      <c r="J85" s="1162"/>
      <c r="K85" s="1162"/>
      <c r="L85" s="1162"/>
      <c r="M85" s="1162"/>
      <c r="N85" s="1162"/>
      <c r="O85" s="1162"/>
      <c r="P85" s="1162"/>
      <c r="Q85" s="1162"/>
      <c r="R85" s="1814"/>
      <c r="S85" s="1704" t="s">
        <v>357</v>
      </c>
      <c r="T85" s="1704" t="s">
        <v>689</v>
      </c>
      <c r="U85" s="1704" t="s">
        <v>690</v>
      </c>
      <c r="V85" s="1704" t="s">
        <v>1136</v>
      </c>
      <c r="W85" s="1704" t="s">
        <v>1137</v>
      </c>
      <c r="X85" s="1704" t="s">
        <v>1138</v>
      </c>
      <c r="Y85" s="1704" t="s">
        <v>1139</v>
      </c>
      <c r="Z85" s="1704" t="s">
        <v>1140</v>
      </c>
      <c r="AA85" s="1704" t="s">
        <v>1141</v>
      </c>
      <c r="AB85" s="1704" t="s">
        <v>1142</v>
      </c>
      <c r="AC85" s="1704" t="s">
        <v>1143</v>
      </c>
      <c r="AD85" s="1704" t="s">
        <v>1144</v>
      </c>
      <c r="AE85" s="1704" t="s">
        <v>1145</v>
      </c>
      <c r="AF85" s="1704" t="s">
        <v>173</v>
      </c>
    </row>
    <row r="86" spans="1:32" ht="15" x14ac:dyDescent="0.25">
      <c r="A86" s="1216"/>
      <c r="B86" s="1160"/>
      <c r="C86" s="1162"/>
      <c r="D86" s="1162"/>
      <c r="E86" s="1162"/>
      <c r="F86" s="1162"/>
      <c r="G86" s="1162"/>
      <c r="H86" s="1162"/>
      <c r="I86" s="1162"/>
      <c r="J86" s="1162"/>
      <c r="K86" s="1162"/>
      <c r="L86" s="1162"/>
      <c r="M86" s="1162"/>
      <c r="N86" s="1162"/>
      <c r="O86" s="1162"/>
      <c r="P86" s="1162"/>
      <c r="Q86" s="1162"/>
      <c r="R86" s="1814"/>
      <c r="S86" s="1705" t="s">
        <v>1174</v>
      </c>
      <c r="T86" s="1726">
        <v>127.61560299999996</v>
      </c>
      <c r="U86" s="1726">
        <v>129.95319950000001</v>
      </c>
      <c r="V86" s="1726">
        <v>148.05262300000001</v>
      </c>
      <c r="W86" s="1726">
        <v>148.73805899999999</v>
      </c>
      <c r="X86" s="1726">
        <v>123.200245</v>
      </c>
      <c r="Y86" s="1726">
        <v>107.34804899999999</v>
      </c>
      <c r="Z86" s="1726">
        <v>84.667756550000007</v>
      </c>
      <c r="AA86" s="1726">
        <v>104.26447950000001</v>
      </c>
      <c r="AB86" s="1726">
        <v>93.421158707500012</v>
      </c>
      <c r="AC86" s="1726">
        <v>121.26537039</v>
      </c>
      <c r="AD86" s="1726">
        <v>154.62159525750002</v>
      </c>
      <c r="AE86" s="1726">
        <v>154.83064766000007</v>
      </c>
      <c r="AF86" s="1726">
        <v>1497.9787865650003</v>
      </c>
    </row>
    <row r="87" spans="1:32" ht="15" x14ac:dyDescent="0.25">
      <c r="A87" s="1216"/>
      <c r="B87" s="1160"/>
      <c r="C87" s="1162"/>
      <c r="D87" s="1162"/>
      <c r="E87" s="1162"/>
      <c r="F87" s="1162"/>
      <c r="G87" s="1162"/>
      <c r="H87" s="1162"/>
      <c r="I87" s="1162"/>
      <c r="J87" s="1162"/>
      <c r="K87" s="1162"/>
      <c r="L87" s="1162"/>
      <c r="M87" s="1162"/>
      <c r="N87" s="1162"/>
      <c r="O87" s="1162"/>
      <c r="P87" s="1162"/>
      <c r="Q87" s="1162"/>
      <c r="R87" s="1814"/>
      <c r="S87" s="1705" t="s">
        <v>939</v>
      </c>
      <c r="T87" s="1726">
        <v>11.755132</v>
      </c>
      <c r="U87" s="1726">
        <v>10.810400000000001</v>
      </c>
      <c r="V87" s="1726">
        <v>8.7093509999999998</v>
      </c>
      <c r="W87" s="1726">
        <v>12.324017000000001</v>
      </c>
      <c r="X87" s="1726">
        <v>14.334683999999999</v>
      </c>
      <c r="Y87" s="1726">
        <v>13.755369</v>
      </c>
      <c r="Z87" s="1726">
        <v>14.550207</v>
      </c>
      <c r="AA87" s="1726">
        <v>12.586684999999999</v>
      </c>
      <c r="AB87" s="1726">
        <v>15.283225000000002</v>
      </c>
      <c r="AC87" s="1726">
        <v>14.951130000000001</v>
      </c>
      <c r="AD87" s="1726">
        <v>14.661825</v>
      </c>
      <c r="AE87" s="1726">
        <v>16.698038</v>
      </c>
      <c r="AF87" s="1726">
        <v>160.420063</v>
      </c>
    </row>
    <row r="88" spans="1:32" ht="15" x14ac:dyDescent="0.25">
      <c r="A88" s="1216"/>
      <c r="B88" s="1160"/>
      <c r="C88" s="1162"/>
      <c r="D88" s="1162"/>
      <c r="E88" s="1162"/>
      <c r="F88" s="1162"/>
      <c r="G88" s="1162"/>
      <c r="H88" s="1162"/>
      <c r="I88" s="1162"/>
      <c r="J88" s="1162"/>
      <c r="K88" s="1162"/>
      <c r="L88" s="1162"/>
      <c r="M88" s="1162"/>
      <c r="N88" s="1162"/>
      <c r="O88" s="1162"/>
      <c r="P88" s="1162"/>
      <c r="Q88" s="1162"/>
      <c r="R88" s="1814"/>
      <c r="S88" s="1705" t="s">
        <v>1175</v>
      </c>
      <c r="T88" s="1726">
        <v>3.9291040000000002</v>
      </c>
      <c r="U88" s="1726">
        <v>3.8624619999999998</v>
      </c>
      <c r="V88" s="1726">
        <v>4.9983769999999996</v>
      </c>
      <c r="W88" s="1726">
        <v>3.8766370000000001</v>
      </c>
      <c r="X88" s="1726">
        <v>3.3924110000000001</v>
      </c>
      <c r="Y88" s="1726">
        <v>2.8349440000000001</v>
      </c>
      <c r="Z88" s="1726">
        <v>2.9110079500000001</v>
      </c>
      <c r="AA88" s="1726">
        <v>2.6808199999999998</v>
      </c>
      <c r="AB88" s="1726">
        <v>5.1015060000000005</v>
      </c>
      <c r="AC88" s="1726">
        <v>5.618817</v>
      </c>
      <c r="AD88" s="1726">
        <v>5.6764639999999993</v>
      </c>
      <c r="AE88" s="1726">
        <v>5.7141020000000005</v>
      </c>
      <c r="AF88" s="1726">
        <v>50.596651949999995</v>
      </c>
    </row>
    <row r="89" spans="1:32" ht="15" x14ac:dyDescent="0.25">
      <c r="A89" s="1216"/>
      <c r="B89" s="1160"/>
      <c r="C89" s="1162"/>
      <c r="D89" s="1162"/>
      <c r="E89" s="1162"/>
      <c r="F89" s="1162"/>
      <c r="G89" s="1162"/>
      <c r="H89" s="1162"/>
      <c r="I89" s="1162"/>
      <c r="J89" s="1162"/>
      <c r="K89" s="1162"/>
      <c r="L89" s="1162"/>
      <c r="M89" s="1162"/>
      <c r="N89" s="1162"/>
      <c r="O89" s="1162"/>
      <c r="P89" s="1162"/>
      <c r="Q89" s="1162"/>
      <c r="R89" s="1814"/>
      <c r="S89" s="1705" t="s">
        <v>1176</v>
      </c>
      <c r="T89" s="1726">
        <v>59.678420000000003</v>
      </c>
      <c r="U89" s="1726">
        <v>46.20253000000001</v>
      </c>
      <c r="V89" s="1726">
        <v>62.188945999999994</v>
      </c>
      <c r="W89" s="1726">
        <v>58.187171000000006</v>
      </c>
      <c r="X89" s="1726">
        <v>57.919946000000003</v>
      </c>
      <c r="Y89" s="1726">
        <v>46.715845999999999</v>
      </c>
      <c r="Z89" s="1726">
        <v>49.377727999999998</v>
      </c>
      <c r="AA89" s="1726">
        <v>65.067644999999999</v>
      </c>
      <c r="AB89" s="1726">
        <v>71.77097599999999</v>
      </c>
      <c r="AC89" s="1726">
        <v>74.919142999999977</v>
      </c>
      <c r="AD89" s="1726">
        <v>76.712832000000006</v>
      </c>
      <c r="AE89" s="1726">
        <v>76.659357</v>
      </c>
      <c r="AF89" s="1726">
        <v>745.40053999999998</v>
      </c>
    </row>
    <row r="90" spans="1:32" ht="15" x14ac:dyDescent="0.25">
      <c r="A90" s="1216"/>
      <c r="B90" s="1160"/>
      <c r="C90" s="1162"/>
      <c r="D90" s="1162"/>
      <c r="E90" s="1162"/>
      <c r="F90" s="1162"/>
      <c r="G90" s="1162"/>
      <c r="H90" s="1162"/>
      <c r="I90" s="1162"/>
      <c r="J90" s="1162"/>
      <c r="K90" s="1162"/>
      <c r="L90" s="1162"/>
      <c r="M90" s="1162"/>
      <c r="N90" s="1162"/>
      <c r="O90" s="1162"/>
      <c r="P90" s="1162"/>
      <c r="Q90" s="1162"/>
      <c r="R90" s="1814"/>
      <c r="S90" s="1705" t="s">
        <v>1177</v>
      </c>
      <c r="T90" s="1726"/>
      <c r="U90" s="1726">
        <v>4.3343699999999998</v>
      </c>
      <c r="V90" s="1726">
        <v>29.719889999999999</v>
      </c>
      <c r="W90" s="1726">
        <v>36.722565000000003</v>
      </c>
      <c r="X90" s="1726">
        <v>44.498820999999992</v>
      </c>
      <c r="Y90" s="1726">
        <v>53.111763000000003</v>
      </c>
      <c r="Z90" s="1726">
        <v>48.187084999999996</v>
      </c>
      <c r="AA90" s="1726">
        <v>50.370435999999998</v>
      </c>
      <c r="AB90" s="1726">
        <v>50.257637000000003</v>
      </c>
      <c r="AC90" s="1726">
        <v>56.042170999999996</v>
      </c>
      <c r="AD90" s="1726">
        <v>51.214079000000005</v>
      </c>
      <c r="AE90" s="1726">
        <v>48.023200000000003</v>
      </c>
      <c r="AF90" s="1726">
        <v>472.48201700000004</v>
      </c>
    </row>
    <row r="91" spans="1:32" ht="15.75" customHeight="1" x14ac:dyDescent="0.25">
      <c r="A91" s="1216"/>
      <c r="B91" s="1160"/>
      <c r="C91" s="1162"/>
      <c r="D91" s="1162"/>
      <c r="E91" s="1162"/>
      <c r="F91" s="1162"/>
      <c r="G91" s="1162"/>
      <c r="H91" s="1162"/>
      <c r="I91" s="1162"/>
      <c r="J91" s="1162"/>
      <c r="K91" s="1162"/>
      <c r="L91" s="1162"/>
      <c r="M91" s="1162"/>
      <c r="N91" s="1162"/>
      <c r="O91" s="1162"/>
      <c r="P91" s="1162"/>
      <c r="Q91" s="1162"/>
      <c r="R91" s="1814"/>
      <c r="S91" s="1705" t="s">
        <v>1178</v>
      </c>
      <c r="T91" s="1726">
        <v>88.012743999999998</v>
      </c>
      <c r="U91" s="1726">
        <v>58.523873999999992</v>
      </c>
      <c r="V91" s="1726">
        <v>92.523934999999994</v>
      </c>
      <c r="W91" s="1726">
        <v>78.895989</v>
      </c>
      <c r="X91" s="1726">
        <v>99.651876000000016</v>
      </c>
      <c r="Y91" s="1726">
        <v>76.052762000000001</v>
      </c>
      <c r="Z91" s="1726">
        <v>82.701004016666658</v>
      </c>
      <c r="AA91" s="1726">
        <v>84.613127333333324</v>
      </c>
      <c r="AB91" s="1726">
        <v>92.121847000000017</v>
      </c>
      <c r="AC91" s="1726">
        <v>94.332009466666676</v>
      </c>
      <c r="AD91" s="1726">
        <v>88.763956533333328</v>
      </c>
      <c r="AE91" s="1726">
        <v>92.536626466666661</v>
      </c>
      <c r="AF91" s="1726">
        <v>1028.7297508166664</v>
      </c>
    </row>
    <row r="92" spans="1:32" ht="15.75" customHeight="1" x14ac:dyDescent="0.25">
      <c r="A92" s="1216"/>
      <c r="B92" s="1160"/>
      <c r="C92" s="1162"/>
      <c r="D92" s="1162"/>
      <c r="E92" s="1162"/>
      <c r="F92" s="1162"/>
      <c r="G92" s="1162"/>
      <c r="H92" s="1162"/>
      <c r="I92" s="1162"/>
      <c r="J92" s="1162"/>
      <c r="K92" s="1162"/>
      <c r="L92" s="1162"/>
      <c r="M92" s="1162"/>
      <c r="N92" s="1162"/>
      <c r="O92" s="1162"/>
      <c r="P92" s="1162"/>
      <c r="Q92" s="1162"/>
      <c r="R92" s="1814"/>
      <c r="S92" s="1705" t="s">
        <v>173</v>
      </c>
      <c r="T92" s="1726">
        <v>290.99100299999998</v>
      </c>
      <c r="U92" s="1726">
        <v>253.68683550000003</v>
      </c>
      <c r="V92" s="1726">
        <v>346.19312200000002</v>
      </c>
      <c r="W92" s="1726">
        <v>338.74443799999995</v>
      </c>
      <c r="X92" s="1726">
        <v>342.99798300000003</v>
      </c>
      <c r="Y92" s="1726">
        <v>299.81873299999995</v>
      </c>
      <c r="Z92" s="1726">
        <v>282.39478851666667</v>
      </c>
      <c r="AA92" s="1726">
        <v>319.58319283333333</v>
      </c>
      <c r="AB92" s="1726">
        <v>327.95634970750001</v>
      </c>
      <c r="AC92" s="1726">
        <v>367.12864085666661</v>
      </c>
      <c r="AD92" s="1726">
        <v>391.6507517908334</v>
      </c>
      <c r="AE92" s="1726">
        <v>394.46197112666675</v>
      </c>
      <c r="AF92" s="1726">
        <v>3955.6078093316673</v>
      </c>
    </row>
    <row r="93" spans="1:32" ht="15.75" customHeight="1" x14ac:dyDescent="0.25">
      <c r="A93" s="1216"/>
      <c r="B93" s="1160"/>
      <c r="C93" s="1162"/>
      <c r="D93" s="1162"/>
      <c r="E93" s="1162"/>
      <c r="F93" s="1162"/>
      <c r="G93" s="1162"/>
      <c r="H93" s="1162"/>
      <c r="I93" s="1162"/>
      <c r="J93" s="1162"/>
      <c r="K93" s="1162"/>
      <c r="L93" s="1162"/>
      <c r="M93" s="1162"/>
      <c r="N93" s="1162"/>
      <c r="O93" s="1162"/>
      <c r="P93" s="1162"/>
      <c r="Q93" s="1162"/>
      <c r="R93" s="1814"/>
    </row>
    <row r="94" spans="1:32" ht="15.75" customHeight="1" x14ac:dyDescent="0.25">
      <c r="A94" s="1216"/>
      <c r="B94" s="1160"/>
      <c r="C94" s="1162"/>
      <c r="D94" s="1162"/>
      <c r="E94" s="1162"/>
      <c r="F94" s="1162"/>
      <c r="G94" s="1162"/>
      <c r="H94" s="1162"/>
      <c r="I94" s="1162"/>
      <c r="J94" s="1162"/>
      <c r="K94" s="1162"/>
      <c r="L94" s="1162"/>
      <c r="M94" s="1162"/>
      <c r="N94" s="1162"/>
      <c r="O94" s="1162"/>
      <c r="P94" s="1162"/>
      <c r="Q94" s="1162"/>
      <c r="R94" s="1814"/>
    </row>
    <row r="95" spans="1:32" ht="15.75" customHeight="1" x14ac:dyDescent="0.25">
      <c r="A95" s="1216"/>
      <c r="B95" s="1160"/>
      <c r="C95" s="1162"/>
      <c r="D95" s="1162"/>
      <c r="E95" s="1162"/>
      <c r="F95" s="1162"/>
      <c r="G95" s="1162"/>
      <c r="H95" s="1162"/>
      <c r="I95" s="1162"/>
      <c r="J95" s="1162"/>
      <c r="K95" s="1162"/>
      <c r="L95" s="1162"/>
      <c r="M95" s="1162"/>
      <c r="N95" s="1162"/>
      <c r="O95" s="1162"/>
      <c r="P95" s="1162"/>
      <c r="Q95" s="1162"/>
      <c r="R95" s="1814"/>
    </row>
    <row r="96" spans="1:32" ht="15.75" customHeight="1" x14ac:dyDescent="0.25">
      <c r="A96" s="1216"/>
      <c r="B96" s="1160"/>
      <c r="C96" s="1162"/>
      <c r="D96" s="1162"/>
      <c r="E96" s="1162"/>
      <c r="F96" s="1162"/>
      <c r="G96" s="1162"/>
      <c r="H96" s="1162"/>
      <c r="I96" s="1162"/>
      <c r="J96" s="1162"/>
      <c r="K96" s="1162"/>
      <c r="L96" s="1162"/>
      <c r="M96" s="1162"/>
      <c r="N96" s="1162"/>
      <c r="O96" s="1162"/>
      <c r="P96" s="1162"/>
      <c r="Q96" s="1162"/>
      <c r="R96" s="1814"/>
    </row>
    <row r="97" spans="1:32" ht="15.75" customHeight="1" x14ac:dyDescent="0.25">
      <c r="A97" s="1216"/>
      <c r="B97" s="1160"/>
      <c r="C97" s="1162"/>
      <c r="D97" s="1162"/>
      <c r="E97" s="1162"/>
      <c r="F97" s="1162"/>
      <c r="G97" s="1162"/>
      <c r="H97" s="1162"/>
      <c r="I97" s="1162"/>
      <c r="J97" s="1162"/>
      <c r="K97" s="1162"/>
      <c r="L97" s="1162"/>
      <c r="M97" s="1162"/>
      <c r="N97" s="1162"/>
      <c r="O97" s="1162"/>
      <c r="P97" s="1162"/>
      <c r="Q97" s="1162"/>
      <c r="R97" s="1814"/>
    </row>
    <row r="98" spans="1:32" ht="15.75" customHeight="1" x14ac:dyDescent="0.25">
      <c r="A98" s="1216"/>
      <c r="B98" s="1160"/>
      <c r="C98" s="1162"/>
      <c r="D98" s="1162"/>
      <c r="E98" s="1162"/>
      <c r="F98" s="1162"/>
      <c r="G98" s="1162"/>
      <c r="H98" s="1162"/>
      <c r="I98" s="1162"/>
      <c r="J98" s="1162"/>
      <c r="K98" s="1162"/>
      <c r="L98" s="1162"/>
      <c r="M98" s="1162"/>
      <c r="N98" s="1162"/>
      <c r="O98" s="1162"/>
      <c r="P98" s="1162"/>
      <c r="Q98" s="1162"/>
      <c r="R98" s="1814"/>
    </row>
    <row r="99" spans="1:32" ht="15.75" customHeight="1" x14ac:dyDescent="0.25">
      <c r="A99" s="1216"/>
      <c r="B99" s="1160"/>
      <c r="C99" s="1162"/>
      <c r="D99" s="1162"/>
      <c r="E99" s="1162"/>
      <c r="F99" s="1162"/>
      <c r="G99" s="1162"/>
      <c r="H99" s="1162"/>
      <c r="I99" s="1162"/>
      <c r="J99" s="1162"/>
      <c r="K99" s="1162"/>
      <c r="L99" s="1162"/>
      <c r="M99" s="1162"/>
      <c r="N99" s="1162"/>
      <c r="O99" s="1162"/>
      <c r="P99" s="1162"/>
      <c r="Q99" s="1162"/>
      <c r="R99" s="1814"/>
      <c r="T99" s="1815" t="s">
        <v>1149</v>
      </c>
      <c r="U99" s="1815" t="s">
        <v>1150</v>
      </c>
      <c r="V99" s="1815" t="s">
        <v>1151</v>
      </c>
      <c r="W99" s="1815" t="s">
        <v>1152</v>
      </c>
      <c r="X99" s="1815" t="s">
        <v>1153</v>
      </c>
      <c r="Y99" s="1815" t="s">
        <v>1154</v>
      </c>
      <c r="Z99" s="1815" t="s">
        <v>1155</v>
      </c>
      <c r="AA99" s="1815" t="s">
        <v>1156</v>
      </c>
      <c r="AB99" s="1815" t="s">
        <v>1173</v>
      </c>
      <c r="AC99" s="1815" t="s">
        <v>1158</v>
      </c>
      <c r="AD99" s="1815" t="s">
        <v>1159</v>
      </c>
      <c r="AE99" s="1815" t="s">
        <v>1160</v>
      </c>
    </row>
    <row r="100" spans="1:32" ht="15.75" customHeight="1" x14ac:dyDescent="0.25">
      <c r="A100" s="1216"/>
      <c r="B100" s="1160"/>
      <c r="C100" s="1162"/>
      <c r="D100" s="1162"/>
      <c r="E100" s="1162"/>
      <c r="F100" s="1162"/>
      <c r="G100" s="1162"/>
      <c r="H100" s="1162"/>
      <c r="I100" s="1162"/>
      <c r="J100" s="1162"/>
      <c r="K100" s="1162"/>
      <c r="L100" s="1162"/>
      <c r="M100" s="1162"/>
      <c r="N100" s="1162"/>
      <c r="O100" s="1162"/>
      <c r="P100" s="1162"/>
      <c r="Q100" s="1162"/>
      <c r="R100" s="1814"/>
      <c r="S100" s="1704" t="s">
        <v>1179</v>
      </c>
      <c r="T100" s="1816">
        <v>127.61560299999996</v>
      </c>
      <c r="U100" s="1816">
        <v>129.95319950000001</v>
      </c>
      <c r="V100" s="1816">
        <v>148.05262300000001</v>
      </c>
      <c r="W100" s="1816">
        <v>148.73805899999999</v>
      </c>
      <c r="X100" s="1816">
        <v>123.200245</v>
      </c>
      <c r="Y100" s="1816">
        <v>107.34804899999999</v>
      </c>
      <c r="Z100" s="1816">
        <v>84.667756550000007</v>
      </c>
      <c r="AA100" s="1816">
        <v>104.26447950000001</v>
      </c>
      <c r="AB100" s="1816">
        <v>93.421158707500012</v>
      </c>
      <c r="AC100" s="1816">
        <v>121.26537039</v>
      </c>
      <c r="AD100" s="1816">
        <v>154.62159525750002</v>
      </c>
      <c r="AE100" s="1816">
        <v>154.83064766000007</v>
      </c>
      <c r="AF100" s="1817">
        <v>1497.9787865650003</v>
      </c>
    </row>
    <row r="101" spans="1:32" ht="15.75" customHeight="1" x14ac:dyDescent="0.25">
      <c r="A101" s="1216"/>
      <c r="B101" s="1160"/>
      <c r="C101" s="1162"/>
      <c r="D101" s="1162"/>
      <c r="E101" s="1162"/>
      <c r="F101" s="1162"/>
      <c r="G101" s="1162"/>
      <c r="H101" s="1162"/>
      <c r="I101" s="1162"/>
      <c r="J101" s="1162"/>
      <c r="K101" s="1162"/>
      <c r="L101" s="1162"/>
      <c r="M101" s="1162"/>
      <c r="N101" s="1162"/>
      <c r="O101" s="1162"/>
      <c r="P101" s="1162"/>
      <c r="Q101" s="1162"/>
      <c r="R101" s="1814"/>
      <c r="S101" s="1704" t="s">
        <v>1180</v>
      </c>
      <c r="T101" s="1816">
        <v>15.684236</v>
      </c>
      <c r="U101" s="1816">
        <v>14.672862000000002</v>
      </c>
      <c r="V101" s="1816">
        <v>13.707727999999999</v>
      </c>
      <c r="W101" s="1816">
        <v>16.200654</v>
      </c>
      <c r="X101" s="1816">
        <v>17.727094999999998</v>
      </c>
      <c r="Y101" s="1816">
        <v>16.590313000000002</v>
      </c>
      <c r="Z101" s="1816">
        <v>17.461214949999999</v>
      </c>
      <c r="AA101" s="1816">
        <v>15.267505</v>
      </c>
      <c r="AB101" s="1816">
        <v>20.384731000000002</v>
      </c>
      <c r="AC101" s="1816">
        <v>20.569946999999999</v>
      </c>
      <c r="AD101" s="1816">
        <v>20.338289</v>
      </c>
      <c r="AE101" s="1816">
        <v>22.412140000000001</v>
      </c>
      <c r="AF101" s="1817">
        <v>211.01671494999999</v>
      </c>
    </row>
    <row r="102" spans="1:32" ht="15.75" customHeight="1" x14ac:dyDescent="0.25">
      <c r="A102" s="1216"/>
      <c r="B102" s="1160"/>
      <c r="C102" s="1162"/>
      <c r="D102" s="1162"/>
      <c r="E102" s="1162"/>
      <c r="F102" s="1162"/>
      <c r="G102" s="1162"/>
      <c r="H102" s="1162"/>
      <c r="I102" s="1162"/>
      <c r="J102" s="1162"/>
      <c r="K102" s="1162"/>
      <c r="L102" s="1162"/>
      <c r="M102" s="1162"/>
      <c r="N102" s="1162"/>
      <c r="O102" s="1162"/>
      <c r="P102" s="1162"/>
      <c r="Q102" s="1162"/>
      <c r="R102" s="1814"/>
      <c r="S102" s="1704" t="s">
        <v>348</v>
      </c>
      <c r="T102" s="1816">
        <v>59.678420000000003</v>
      </c>
      <c r="U102" s="1816">
        <v>46.20253000000001</v>
      </c>
      <c r="V102" s="1816">
        <v>62.188945999999994</v>
      </c>
      <c r="W102" s="1816">
        <v>58.187171000000006</v>
      </c>
      <c r="X102" s="1816">
        <v>57.919946000000003</v>
      </c>
      <c r="Y102" s="1816">
        <v>46.715845999999999</v>
      </c>
      <c r="Z102" s="1816">
        <v>49.377727999999998</v>
      </c>
      <c r="AA102" s="1816">
        <v>65.067644999999999</v>
      </c>
      <c r="AB102" s="1816">
        <v>71.77097599999999</v>
      </c>
      <c r="AC102" s="1816">
        <v>74.919142999999977</v>
      </c>
      <c r="AD102" s="1816">
        <v>76.712832000000006</v>
      </c>
      <c r="AE102" s="1816">
        <v>76.659357</v>
      </c>
      <c r="AF102" s="1817">
        <v>745.40053999999998</v>
      </c>
    </row>
    <row r="103" spans="1:32" ht="15.75" customHeight="1" x14ac:dyDescent="0.25">
      <c r="A103" s="1226"/>
      <c r="B103" s="1160"/>
      <c r="C103" s="1162"/>
      <c r="D103" s="1162"/>
      <c r="E103" s="1162"/>
      <c r="F103" s="1162"/>
      <c r="G103" s="1162"/>
      <c r="H103" s="1162"/>
      <c r="I103" s="1162"/>
      <c r="J103" s="1162"/>
      <c r="K103" s="1162"/>
      <c r="L103" s="1162"/>
      <c r="M103" s="1162"/>
      <c r="N103" s="1162"/>
      <c r="O103" s="1162"/>
      <c r="P103" s="1162"/>
      <c r="Q103" s="1162"/>
      <c r="R103" s="1814"/>
      <c r="S103" s="1704" t="s">
        <v>1048</v>
      </c>
      <c r="T103" s="1816">
        <v>88.012743999999998</v>
      </c>
      <c r="U103" s="1816">
        <v>62.858243999999992</v>
      </c>
      <c r="V103" s="1816">
        <v>122.24382499999999</v>
      </c>
      <c r="W103" s="1816">
        <v>115.618554</v>
      </c>
      <c r="X103" s="1816">
        <v>144.15069700000001</v>
      </c>
      <c r="Y103" s="1816">
        <v>129.164525</v>
      </c>
      <c r="Z103" s="1816">
        <v>130.88808901666664</v>
      </c>
      <c r="AA103" s="1816">
        <v>134.98356333333334</v>
      </c>
      <c r="AB103" s="1816">
        <v>142.37948400000002</v>
      </c>
      <c r="AC103" s="1816">
        <v>150.37418046666667</v>
      </c>
      <c r="AD103" s="1816">
        <v>139.97803553333333</v>
      </c>
      <c r="AE103" s="1816">
        <v>140.55982646666666</v>
      </c>
      <c r="AF103" s="1817">
        <v>1501.2117678166667</v>
      </c>
    </row>
    <row r="104" spans="1:32" ht="15.75" customHeight="1" x14ac:dyDescent="0.25">
      <c r="A104" s="1216"/>
      <c r="B104" s="1160"/>
      <c r="C104" s="1162"/>
      <c r="D104" s="1162"/>
      <c r="E104" s="1162"/>
      <c r="F104" s="1162"/>
      <c r="G104" s="1162"/>
      <c r="H104" s="1162"/>
      <c r="I104" s="1162"/>
      <c r="J104" s="1162"/>
      <c r="K104" s="1162"/>
      <c r="L104" s="1162"/>
      <c r="M104" s="1162"/>
      <c r="N104" s="1162"/>
      <c r="O104" s="1162"/>
      <c r="P104" s="1162"/>
      <c r="Q104" s="1162"/>
      <c r="R104" s="1814"/>
      <c r="T104" s="1818">
        <v>290.99100299999998</v>
      </c>
      <c r="U104" s="1818">
        <v>253.6868355</v>
      </c>
      <c r="V104" s="1818">
        <v>346.19312200000002</v>
      </c>
      <c r="W104" s="1818">
        <v>338.744438</v>
      </c>
      <c r="X104" s="1818">
        <v>342.99798299999998</v>
      </c>
      <c r="Y104" s="1818">
        <v>299.81873299999995</v>
      </c>
      <c r="Z104" s="1818">
        <v>282.39478851666661</v>
      </c>
      <c r="AA104" s="1818">
        <v>319.58319283333333</v>
      </c>
      <c r="AB104" s="1818">
        <v>327.95634970750007</v>
      </c>
      <c r="AC104" s="1818">
        <v>367.12864085666661</v>
      </c>
      <c r="AD104" s="1818">
        <v>391.6507517908334</v>
      </c>
      <c r="AE104" s="1818">
        <v>394.46197112666675</v>
      </c>
      <c r="AF104" s="1817">
        <v>3955.6078093316669</v>
      </c>
    </row>
    <row r="105" spans="1:32" ht="15.75" customHeight="1" x14ac:dyDescent="0.25">
      <c r="A105" s="1216"/>
      <c r="B105" s="1160"/>
      <c r="C105" s="1162"/>
      <c r="D105" s="1162"/>
      <c r="E105" s="1162"/>
      <c r="F105" s="1162"/>
      <c r="G105" s="1162"/>
      <c r="H105" s="1162"/>
      <c r="I105" s="1162"/>
      <c r="J105" s="1162"/>
      <c r="K105" s="1162"/>
      <c r="L105" s="1162"/>
      <c r="M105" s="1162"/>
      <c r="N105" s="1162"/>
      <c r="O105" s="1162"/>
      <c r="P105" s="1162"/>
      <c r="Q105" s="1162"/>
      <c r="R105" s="1814"/>
      <c r="S105" s="1814"/>
      <c r="T105" s="1814"/>
      <c r="U105" s="1814"/>
      <c r="V105" s="1814"/>
      <c r="W105" s="1814"/>
      <c r="X105" s="1814"/>
      <c r="Y105" s="1814"/>
      <c r="Z105" s="1814"/>
      <c r="AA105" s="1814"/>
      <c r="AB105" s="1814"/>
      <c r="AC105" s="1814"/>
      <c r="AD105" s="1814"/>
      <c r="AE105" s="1814"/>
      <c r="AF105" s="1814"/>
    </row>
  </sheetData>
  <printOptions horizontalCentered="1"/>
  <pageMargins left="0.78740157480314965" right="0.59055118110236227" top="0.59055118110236227" bottom="0.59055118110236227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0"/>
  <sheetViews>
    <sheetView view="pageBreakPreview" zoomScale="90" zoomScaleNormal="75" zoomScaleSheetLayoutView="90" workbookViewId="0">
      <pane xSplit="2" ySplit="7" topLeftCell="C8" activePane="bottomRight" state="frozen"/>
      <selection activeCell="B9" sqref="B9:D9"/>
      <selection pane="topRight" activeCell="B9" sqref="B9:D9"/>
      <selection pane="bottomLeft" activeCell="B9" sqref="B9:D9"/>
      <selection pane="bottomRight" activeCell="C94" sqref="C94"/>
    </sheetView>
  </sheetViews>
  <sheetFormatPr baseColWidth="10" defaultRowHeight="15" x14ac:dyDescent="0.25"/>
  <cols>
    <col min="1" max="1" width="2.42578125" customWidth="1"/>
    <col min="2" max="2" width="5.42578125" customWidth="1"/>
    <col min="3" max="3" width="59.42578125" customWidth="1"/>
    <col min="4" max="5" width="12.7109375" customWidth="1"/>
    <col min="6" max="8" width="10.7109375" customWidth="1"/>
    <col min="9" max="9" width="6" customWidth="1"/>
    <col min="10" max="12" width="5.7109375" customWidth="1"/>
    <col min="13" max="14" width="10.7109375" customWidth="1"/>
    <col min="15" max="15" width="2.42578125" customWidth="1"/>
  </cols>
  <sheetData>
    <row r="1" spans="1:15" s="58" customFormat="1" ht="18" x14ac:dyDescent="0.25">
      <c r="A1" s="57" t="s">
        <v>332</v>
      </c>
      <c r="C1" s="59"/>
      <c r="D1" s="60"/>
      <c r="E1" s="60"/>
      <c r="F1" s="61"/>
      <c r="G1" s="61"/>
      <c r="H1" s="61"/>
      <c r="I1" s="61"/>
      <c r="J1" s="61"/>
      <c r="K1" s="61"/>
      <c r="L1" s="61"/>
      <c r="M1" s="61"/>
      <c r="N1" s="61"/>
      <c r="O1" s="60"/>
    </row>
    <row r="2" spans="1:15" s="58" customFormat="1" ht="12.75" x14ac:dyDescent="0.2">
      <c r="A2" s="60"/>
      <c r="B2" s="60"/>
      <c r="C2" s="60"/>
      <c r="D2" s="60"/>
      <c r="E2" s="60"/>
      <c r="F2" s="61"/>
      <c r="G2" s="61"/>
      <c r="H2" s="61"/>
      <c r="I2" s="61"/>
      <c r="J2" s="61"/>
      <c r="K2" s="61"/>
      <c r="L2" s="61"/>
      <c r="M2" s="61"/>
      <c r="N2" s="61"/>
      <c r="O2" s="60"/>
    </row>
    <row r="3" spans="1:15" s="58" customFormat="1" ht="15.75" x14ac:dyDescent="0.25">
      <c r="A3" s="60"/>
      <c r="B3" s="63" t="s">
        <v>333</v>
      </c>
      <c r="C3" s="60"/>
      <c r="D3" s="60"/>
      <c r="E3" s="60"/>
      <c r="F3" s="64"/>
      <c r="G3" s="61"/>
      <c r="H3" s="61"/>
      <c r="I3" s="61"/>
      <c r="J3" s="61"/>
      <c r="K3" s="61"/>
      <c r="L3" s="61"/>
      <c r="M3" s="64"/>
      <c r="N3" s="64"/>
      <c r="O3" s="60"/>
    </row>
    <row r="4" spans="1:15" s="58" customFormat="1" ht="15.75" thickBot="1" x14ac:dyDescent="0.25">
      <c r="A4" s="60"/>
      <c r="B4" s="65"/>
      <c r="C4" s="60"/>
      <c r="D4" s="60"/>
      <c r="E4" s="60"/>
      <c r="F4" s="61"/>
      <c r="G4" s="61"/>
      <c r="H4" s="61"/>
      <c r="I4" s="61"/>
      <c r="J4" s="61"/>
      <c r="K4" s="61"/>
      <c r="L4" s="61"/>
      <c r="M4" s="61"/>
      <c r="N4" s="61"/>
      <c r="O4" s="60"/>
    </row>
    <row r="5" spans="1:15" s="58" customFormat="1" x14ac:dyDescent="0.25">
      <c r="A5" s="60"/>
      <c r="B5" s="66"/>
      <c r="C5" s="67"/>
      <c r="D5" s="67" t="s">
        <v>335</v>
      </c>
      <c r="E5" s="67" t="s">
        <v>335</v>
      </c>
      <c r="F5" s="1838" t="s">
        <v>336</v>
      </c>
      <c r="G5" s="1839"/>
      <c r="H5" s="1840" t="s">
        <v>337</v>
      </c>
      <c r="I5" s="1840"/>
      <c r="J5" s="1840"/>
      <c r="K5" s="1840"/>
      <c r="L5" s="1839"/>
      <c r="M5" s="68" t="s">
        <v>338</v>
      </c>
      <c r="N5" s="68" t="s">
        <v>339</v>
      </c>
      <c r="O5" s="69"/>
    </row>
    <row r="6" spans="1:15" s="58" customFormat="1" x14ac:dyDescent="0.25">
      <c r="A6" s="60"/>
      <c r="B6" s="70" t="s">
        <v>8</v>
      </c>
      <c r="C6" s="71" t="s">
        <v>343</v>
      </c>
      <c r="D6" s="72" t="s">
        <v>344</v>
      </c>
      <c r="E6" s="72" t="s">
        <v>344</v>
      </c>
      <c r="F6" s="70" t="s">
        <v>8</v>
      </c>
      <c r="G6" s="73" t="s">
        <v>8</v>
      </c>
      <c r="H6" s="74" t="s">
        <v>8</v>
      </c>
      <c r="I6" s="1841" t="s">
        <v>345</v>
      </c>
      <c r="J6" s="1842"/>
      <c r="K6" s="1842"/>
      <c r="L6" s="1843"/>
      <c r="M6" s="75" t="s">
        <v>8</v>
      </c>
      <c r="N6" s="75" t="s">
        <v>8</v>
      </c>
      <c r="O6" s="76"/>
    </row>
    <row r="7" spans="1:15" s="58" customFormat="1" ht="15.75" thickBot="1" x14ac:dyDescent="0.3">
      <c r="A7" s="60"/>
      <c r="B7" s="77"/>
      <c r="C7" s="78"/>
      <c r="D7" s="78" t="s">
        <v>351</v>
      </c>
      <c r="E7" s="78" t="s">
        <v>352</v>
      </c>
      <c r="F7" s="77" t="s">
        <v>351</v>
      </c>
      <c r="G7" s="79" t="s">
        <v>352</v>
      </c>
      <c r="H7" s="80" t="s">
        <v>351</v>
      </c>
      <c r="I7" s="81" t="s">
        <v>353</v>
      </c>
      <c r="J7" s="81" t="s">
        <v>354</v>
      </c>
      <c r="K7" s="82" t="s">
        <v>355</v>
      </c>
      <c r="L7" s="78" t="s">
        <v>356</v>
      </c>
      <c r="M7" s="83" t="s">
        <v>351</v>
      </c>
      <c r="N7" s="83" t="s">
        <v>351</v>
      </c>
      <c r="O7" s="76"/>
    </row>
    <row r="8" spans="1:15" s="58" customFormat="1" ht="22.5" customHeight="1" x14ac:dyDescent="0.2">
      <c r="A8" s="60"/>
      <c r="B8" s="84">
        <v>1</v>
      </c>
      <c r="C8" s="85" t="s">
        <v>12</v>
      </c>
      <c r="D8" s="86">
        <f>+SUM(F8,H8,M8:N8)</f>
        <v>1</v>
      </c>
      <c r="E8" s="87">
        <f>+SUM(G8,I8:L8)</f>
        <v>1</v>
      </c>
      <c r="F8" s="88" t="s">
        <v>902</v>
      </c>
      <c r="G8" s="89" t="s">
        <v>902</v>
      </c>
      <c r="H8" s="90">
        <v>1</v>
      </c>
      <c r="I8" s="91" t="s">
        <v>902</v>
      </c>
      <c r="J8" s="91" t="s">
        <v>902</v>
      </c>
      <c r="K8" s="91">
        <v>1</v>
      </c>
      <c r="L8" s="92" t="s">
        <v>902</v>
      </c>
      <c r="M8" s="93" t="s">
        <v>902</v>
      </c>
      <c r="N8" s="93" t="s">
        <v>902</v>
      </c>
      <c r="O8" s="76"/>
    </row>
    <row r="9" spans="1:15" s="58" customFormat="1" ht="22.5" customHeight="1" x14ac:dyDescent="0.2">
      <c r="A9" s="60"/>
      <c r="B9" s="97">
        <f>+B8+1</f>
        <v>2</v>
      </c>
      <c r="C9" s="98" t="s">
        <v>14</v>
      </c>
      <c r="D9" s="90">
        <f t="shared" ref="D9:D72" si="0">+SUM(F9,H9,M9:N9)</f>
        <v>1</v>
      </c>
      <c r="E9" s="99">
        <f t="shared" ref="E9:E69" si="1">+SUM(G9,I9:L9)</f>
        <v>1</v>
      </c>
      <c r="F9" s="100" t="s">
        <v>902</v>
      </c>
      <c r="G9" s="92" t="s">
        <v>902</v>
      </c>
      <c r="H9" s="90">
        <v>1</v>
      </c>
      <c r="I9" s="91" t="s">
        <v>902</v>
      </c>
      <c r="J9" s="91" t="s">
        <v>902</v>
      </c>
      <c r="K9" s="91">
        <v>1</v>
      </c>
      <c r="L9" s="92" t="s">
        <v>902</v>
      </c>
      <c r="M9" s="101" t="s">
        <v>902</v>
      </c>
      <c r="N9" s="101" t="s">
        <v>902</v>
      </c>
      <c r="O9" s="76"/>
    </row>
    <row r="10" spans="1:15" s="58" customFormat="1" ht="22.5" customHeight="1" x14ac:dyDescent="0.2">
      <c r="A10" s="60"/>
      <c r="B10" s="97">
        <f t="shared" ref="B10:B73" si="2">+B9+1</f>
        <v>3</v>
      </c>
      <c r="C10" s="98" t="s">
        <v>16</v>
      </c>
      <c r="D10" s="90">
        <f t="shared" si="0"/>
        <v>1</v>
      </c>
      <c r="E10" s="99">
        <f t="shared" si="1"/>
        <v>2</v>
      </c>
      <c r="F10" s="100">
        <v>1</v>
      </c>
      <c r="G10" s="92">
        <v>2</v>
      </c>
      <c r="H10" s="90" t="s">
        <v>902</v>
      </c>
      <c r="I10" s="91" t="s">
        <v>902</v>
      </c>
      <c r="J10" s="91" t="s">
        <v>902</v>
      </c>
      <c r="K10" s="91" t="s">
        <v>902</v>
      </c>
      <c r="L10" s="92" t="s">
        <v>902</v>
      </c>
      <c r="M10" s="101" t="s">
        <v>902</v>
      </c>
      <c r="N10" s="101" t="s">
        <v>902</v>
      </c>
      <c r="O10" s="76"/>
    </row>
    <row r="11" spans="1:15" s="58" customFormat="1" ht="22.5" customHeight="1" x14ac:dyDescent="0.2">
      <c r="A11" s="60"/>
      <c r="B11" s="97">
        <f t="shared" si="2"/>
        <v>4</v>
      </c>
      <c r="C11" s="98" t="s">
        <v>18</v>
      </c>
      <c r="D11" s="90">
        <f t="shared" si="0"/>
        <v>1</v>
      </c>
      <c r="E11" s="99">
        <f t="shared" si="1"/>
        <v>1</v>
      </c>
      <c r="F11" s="100">
        <v>1</v>
      </c>
      <c r="G11" s="92">
        <v>1</v>
      </c>
      <c r="H11" s="90" t="s">
        <v>902</v>
      </c>
      <c r="I11" s="91" t="s">
        <v>902</v>
      </c>
      <c r="J11" s="91" t="s">
        <v>902</v>
      </c>
      <c r="K11" s="91" t="s">
        <v>902</v>
      </c>
      <c r="L11" s="92" t="s">
        <v>902</v>
      </c>
      <c r="M11" s="101" t="s">
        <v>902</v>
      </c>
      <c r="N11" s="101" t="s">
        <v>902</v>
      </c>
      <c r="O11" s="76"/>
    </row>
    <row r="12" spans="1:15" s="58" customFormat="1" ht="22.5" customHeight="1" x14ac:dyDescent="0.2">
      <c r="A12" s="60"/>
      <c r="B12" s="97">
        <f t="shared" si="2"/>
        <v>5</v>
      </c>
      <c r="C12" s="98" t="s">
        <v>20</v>
      </c>
      <c r="D12" s="90">
        <f t="shared" si="0"/>
        <v>2</v>
      </c>
      <c r="E12" s="99">
        <f t="shared" si="1"/>
        <v>4</v>
      </c>
      <c r="F12" s="100" t="s">
        <v>902</v>
      </c>
      <c r="G12" s="92" t="s">
        <v>902</v>
      </c>
      <c r="H12" s="90">
        <v>2</v>
      </c>
      <c r="I12" s="91">
        <v>2</v>
      </c>
      <c r="J12" s="91" t="s">
        <v>902</v>
      </c>
      <c r="K12" s="91">
        <v>2</v>
      </c>
      <c r="L12" s="92" t="s">
        <v>902</v>
      </c>
      <c r="M12" s="101" t="s">
        <v>902</v>
      </c>
      <c r="N12" s="101" t="s">
        <v>902</v>
      </c>
      <c r="O12" s="76"/>
    </row>
    <row r="13" spans="1:15" s="58" customFormat="1" ht="22.5" customHeight="1" x14ac:dyDescent="0.2">
      <c r="A13" s="60"/>
      <c r="B13" s="97">
        <f t="shared" si="2"/>
        <v>6</v>
      </c>
      <c r="C13" s="98" t="s">
        <v>22</v>
      </c>
      <c r="D13" s="90">
        <f t="shared" si="0"/>
        <v>1</v>
      </c>
      <c r="E13" s="99">
        <f t="shared" si="1"/>
        <v>3</v>
      </c>
      <c r="F13" s="100">
        <v>1</v>
      </c>
      <c r="G13" s="92">
        <v>3</v>
      </c>
      <c r="H13" s="90" t="s">
        <v>902</v>
      </c>
      <c r="I13" s="91" t="s">
        <v>902</v>
      </c>
      <c r="J13" s="91" t="s">
        <v>902</v>
      </c>
      <c r="K13" s="91" t="s">
        <v>902</v>
      </c>
      <c r="L13" s="92" t="s">
        <v>902</v>
      </c>
      <c r="M13" s="101" t="s">
        <v>902</v>
      </c>
      <c r="N13" s="101" t="s">
        <v>902</v>
      </c>
      <c r="O13" s="76"/>
    </row>
    <row r="14" spans="1:15" s="58" customFormat="1" ht="22.5" customHeight="1" x14ac:dyDescent="0.2">
      <c r="A14" s="60"/>
      <c r="B14" s="97">
        <f t="shared" si="2"/>
        <v>7</v>
      </c>
      <c r="C14" s="98" t="s">
        <v>24</v>
      </c>
      <c r="D14" s="90">
        <f t="shared" si="0"/>
        <v>1</v>
      </c>
      <c r="E14" s="99">
        <f t="shared" si="1"/>
        <v>3</v>
      </c>
      <c r="F14" s="100">
        <v>1</v>
      </c>
      <c r="G14" s="92">
        <v>3</v>
      </c>
      <c r="H14" s="90" t="s">
        <v>902</v>
      </c>
      <c r="I14" s="91" t="s">
        <v>902</v>
      </c>
      <c r="J14" s="91" t="s">
        <v>902</v>
      </c>
      <c r="K14" s="91" t="s">
        <v>902</v>
      </c>
      <c r="L14" s="92" t="s">
        <v>902</v>
      </c>
      <c r="M14" s="101" t="s">
        <v>902</v>
      </c>
      <c r="N14" s="101" t="s">
        <v>902</v>
      </c>
      <c r="O14" s="76"/>
    </row>
    <row r="15" spans="1:15" s="58" customFormat="1" ht="22.5" customHeight="1" x14ac:dyDescent="0.2">
      <c r="A15" s="60"/>
      <c r="B15" s="97">
        <f t="shared" si="2"/>
        <v>8</v>
      </c>
      <c r="C15" s="98" t="s">
        <v>26</v>
      </c>
      <c r="D15" s="90">
        <f t="shared" si="0"/>
        <v>2</v>
      </c>
      <c r="E15" s="99">
        <f t="shared" si="1"/>
        <v>2</v>
      </c>
      <c r="F15" s="100">
        <v>2</v>
      </c>
      <c r="G15" s="92">
        <v>2</v>
      </c>
      <c r="H15" s="90" t="s">
        <v>902</v>
      </c>
      <c r="I15" s="91" t="s">
        <v>902</v>
      </c>
      <c r="J15" s="91" t="s">
        <v>902</v>
      </c>
      <c r="K15" s="91" t="s">
        <v>902</v>
      </c>
      <c r="L15" s="92" t="s">
        <v>902</v>
      </c>
      <c r="M15" s="101" t="s">
        <v>902</v>
      </c>
      <c r="N15" s="101" t="s">
        <v>902</v>
      </c>
      <c r="O15" s="76"/>
    </row>
    <row r="16" spans="1:15" s="58" customFormat="1" ht="22.5" customHeight="1" x14ac:dyDescent="0.2">
      <c r="A16" s="60"/>
      <c r="B16" s="97">
        <f t="shared" si="2"/>
        <v>9</v>
      </c>
      <c r="C16" s="98" t="s">
        <v>28</v>
      </c>
      <c r="D16" s="90">
        <f t="shared" si="0"/>
        <v>2</v>
      </c>
      <c r="E16" s="99">
        <f t="shared" si="1"/>
        <v>3</v>
      </c>
      <c r="F16" s="100">
        <v>2</v>
      </c>
      <c r="G16" s="92">
        <v>3</v>
      </c>
      <c r="H16" s="90" t="s">
        <v>902</v>
      </c>
      <c r="I16" s="91" t="s">
        <v>902</v>
      </c>
      <c r="J16" s="91" t="s">
        <v>902</v>
      </c>
      <c r="K16" s="91" t="s">
        <v>902</v>
      </c>
      <c r="L16" s="92" t="s">
        <v>902</v>
      </c>
      <c r="M16" s="101" t="s">
        <v>902</v>
      </c>
      <c r="N16" s="101" t="s">
        <v>902</v>
      </c>
      <c r="O16" s="76"/>
    </row>
    <row r="17" spans="1:15" s="58" customFormat="1" ht="22.5" customHeight="1" x14ac:dyDescent="0.2">
      <c r="A17" s="60"/>
      <c r="B17" s="97">
        <f t="shared" si="2"/>
        <v>10</v>
      </c>
      <c r="C17" s="98" t="s">
        <v>30</v>
      </c>
      <c r="D17" s="90">
        <f t="shared" si="0"/>
        <v>1</v>
      </c>
      <c r="E17" s="99">
        <f t="shared" si="1"/>
        <v>1</v>
      </c>
      <c r="F17" s="100">
        <v>1</v>
      </c>
      <c r="G17" s="92">
        <v>1</v>
      </c>
      <c r="H17" s="90" t="s">
        <v>902</v>
      </c>
      <c r="I17" s="91" t="s">
        <v>902</v>
      </c>
      <c r="J17" s="91" t="s">
        <v>902</v>
      </c>
      <c r="K17" s="91" t="s">
        <v>902</v>
      </c>
      <c r="L17" s="92" t="s">
        <v>902</v>
      </c>
      <c r="M17" s="101" t="s">
        <v>902</v>
      </c>
      <c r="N17" s="101" t="s">
        <v>902</v>
      </c>
      <c r="O17" s="76"/>
    </row>
    <row r="18" spans="1:15" s="58" customFormat="1" ht="22.5" customHeight="1" x14ac:dyDescent="0.2">
      <c r="A18" s="60"/>
      <c r="B18" s="97">
        <f t="shared" si="2"/>
        <v>11</v>
      </c>
      <c r="C18" s="98" t="s">
        <v>32</v>
      </c>
      <c r="D18" s="90">
        <f t="shared" si="0"/>
        <v>1</v>
      </c>
      <c r="E18" s="99">
        <f t="shared" si="1"/>
        <v>2</v>
      </c>
      <c r="F18" s="100">
        <v>1</v>
      </c>
      <c r="G18" s="92">
        <v>2</v>
      </c>
      <c r="H18" s="90" t="s">
        <v>902</v>
      </c>
      <c r="I18" s="91" t="s">
        <v>902</v>
      </c>
      <c r="J18" s="91" t="s">
        <v>902</v>
      </c>
      <c r="K18" s="91" t="s">
        <v>902</v>
      </c>
      <c r="L18" s="92" t="s">
        <v>902</v>
      </c>
      <c r="M18" s="101" t="s">
        <v>902</v>
      </c>
      <c r="N18" s="101" t="s">
        <v>902</v>
      </c>
      <c r="O18" s="76"/>
    </row>
    <row r="19" spans="1:15" s="58" customFormat="1" ht="22.5" customHeight="1" x14ac:dyDescent="0.2">
      <c r="A19" s="60"/>
      <c r="B19" s="97">
        <f t="shared" si="2"/>
        <v>12</v>
      </c>
      <c r="C19" s="98" t="s">
        <v>34</v>
      </c>
      <c r="D19" s="90">
        <f t="shared" si="0"/>
        <v>1</v>
      </c>
      <c r="E19" s="99">
        <f t="shared" si="1"/>
        <v>1</v>
      </c>
      <c r="F19" s="100">
        <v>1</v>
      </c>
      <c r="G19" s="92">
        <v>1</v>
      </c>
      <c r="H19" s="90" t="s">
        <v>902</v>
      </c>
      <c r="I19" s="91" t="s">
        <v>902</v>
      </c>
      <c r="J19" s="91" t="s">
        <v>902</v>
      </c>
      <c r="K19" s="91" t="s">
        <v>902</v>
      </c>
      <c r="L19" s="92" t="s">
        <v>902</v>
      </c>
      <c r="M19" s="101" t="s">
        <v>902</v>
      </c>
      <c r="N19" s="101" t="s">
        <v>902</v>
      </c>
      <c r="O19" s="76"/>
    </row>
    <row r="20" spans="1:15" s="58" customFormat="1" ht="22.5" customHeight="1" x14ac:dyDescent="0.2">
      <c r="A20" s="60"/>
      <c r="B20" s="97">
        <f t="shared" si="2"/>
        <v>13</v>
      </c>
      <c r="C20" s="98" t="s">
        <v>36</v>
      </c>
      <c r="D20" s="90">
        <f t="shared" si="0"/>
        <v>1</v>
      </c>
      <c r="E20" s="99">
        <f t="shared" si="1"/>
        <v>1</v>
      </c>
      <c r="F20" s="100">
        <v>1</v>
      </c>
      <c r="G20" s="92">
        <v>1</v>
      </c>
      <c r="H20" s="90" t="s">
        <v>902</v>
      </c>
      <c r="I20" s="91" t="s">
        <v>902</v>
      </c>
      <c r="J20" s="91" t="s">
        <v>902</v>
      </c>
      <c r="K20" s="91" t="s">
        <v>902</v>
      </c>
      <c r="L20" s="92" t="s">
        <v>902</v>
      </c>
      <c r="M20" s="101" t="s">
        <v>902</v>
      </c>
      <c r="N20" s="101" t="s">
        <v>902</v>
      </c>
      <c r="O20" s="76"/>
    </row>
    <row r="21" spans="1:15" s="58" customFormat="1" ht="22.5" customHeight="1" x14ac:dyDescent="0.2">
      <c r="A21" s="60"/>
      <c r="B21" s="97">
        <f t="shared" si="2"/>
        <v>14</v>
      </c>
      <c r="C21" s="98" t="s">
        <v>38</v>
      </c>
      <c r="D21" s="90">
        <f t="shared" si="0"/>
        <v>1</v>
      </c>
      <c r="E21" s="99">
        <f t="shared" si="1"/>
        <v>3</v>
      </c>
      <c r="F21" s="100">
        <v>1</v>
      </c>
      <c r="G21" s="92">
        <v>3</v>
      </c>
      <c r="H21" s="90" t="s">
        <v>902</v>
      </c>
      <c r="I21" s="91" t="s">
        <v>902</v>
      </c>
      <c r="J21" s="91" t="s">
        <v>902</v>
      </c>
      <c r="K21" s="91" t="s">
        <v>902</v>
      </c>
      <c r="L21" s="92" t="s">
        <v>902</v>
      </c>
      <c r="M21" s="101" t="s">
        <v>902</v>
      </c>
      <c r="N21" s="101" t="s">
        <v>902</v>
      </c>
      <c r="O21" s="76"/>
    </row>
    <row r="22" spans="1:15" s="58" customFormat="1" ht="22.5" customHeight="1" x14ac:dyDescent="0.2">
      <c r="A22" s="60"/>
      <c r="B22" s="97">
        <f t="shared" si="2"/>
        <v>15</v>
      </c>
      <c r="C22" s="98" t="s">
        <v>40</v>
      </c>
      <c r="D22" s="90">
        <f t="shared" si="0"/>
        <v>1</v>
      </c>
      <c r="E22" s="99">
        <f t="shared" si="1"/>
        <v>1</v>
      </c>
      <c r="F22" s="100">
        <v>1</v>
      </c>
      <c r="G22" s="92">
        <v>1</v>
      </c>
      <c r="H22" s="90" t="s">
        <v>902</v>
      </c>
      <c r="I22" s="91" t="s">
        <v>902</v>
      </c>
      <c r="J22" s="91" t="s">
        <v>902</v>
      </c>
      <c r="K22" s="91" t="s">
        <v>902</v>
      </c>
      <c r="L22" s="92" t="s">
        <v>902</v>
      </c>
      <c r="M22" s="101" t="s">
        <v>902</v>
      </c>
      <c r="N22" s="101" t="s">
        <v>902</v>
      </c>
      <c r="O22" s="76"/>
    </row>
    <row r="23" spans="1:15" s="58" customFormat="1" ht="22.5" customHeight="1" x14ac:dyDescent="0.2">
      <c r="A23" s="60"/>
      <c r="B23" s="97">
        <f t="shared" si="2"/>
        <v>16</v>
      </c>
      <c r="C23" s="98" t="s">
        <v>42</v>
      </c>
      <c r="D23" s="90">
        <f t="shared" si="0"/>
        <v>1</v>
      </c>
      <c r="E23" s="99">
        <f t="shared" si="1"/>
        <v>3</v>
      </c>
      <c r="F23" s="100">
        <v>1</v>
      </c>
      <c r="G23" s="92">
        <v>3</v>
      </c>
      <c r="H23" s="90" t="s">
        <v>902</v>
      </c>
      <c r="I23" s="91" t="s">
        <v>902</v>
      </c>
      <c r="J23" s="91" t="s">
        <v>902</v>
      </c>
      <c r="K23" s="91" t="s">
        <v>902</v>
      </c>
      <c r="L23" s="92" t="s">
        <v>902</v>
      </c>
      <c r="M23" s="101" t="s">
        <v>902</v>
      </c>
      <c r="N23" s="101" t="s">
        <v>902</v>
      </c>
      <c r="O23" s="76"/>
    </row>
    <row r="24" spans="1:15" s="58" customFormat="1" ht="22.5" customHeight="1" x14ac:dyDescent="0.2">
      <c r="A24" s="60"/>
      <c r="B24" s="97">
        <f t="shared" si="2"/>
        <v>17</v>
      </c>
      <c r="C24" s="98" t="s">
        <v>44</v>
      </c>
      <c r="D24" s="90">
        <f t="shared" si="0"/>
        <v>3</v>
      </c>
      <c r="E24" s="99">
        <f t="shared" si="1"/>
        <v>5</v>
      </c>
      <c r="F24" s="100">
        <v>1</v>
      </c>
      <c r="G24" s="92">
        <v>2</v>
      </c>
      <c r="H24" s="90">
        <v>2</v>
      </c>
      <c r="I24" s="91">
        <v>3</v>
      </c>
      <c r="J24" s="91" t="s">
        <v>902</v>
      </c>
      <c r="K24" s="91" t="s">
        <v>902</v>
      </c>
      <c r="L24" s="92" t="s">
        <v>902</v>
      </c>
      <c r="M24" s="101" t="s">
        <v>902</v>
      </c>
      <c r="N24" s="101" t="s">
        <v>902</v>
      </c>
      <c r="O24" s="76"/>
    </row>
    <row r="25" spans="1:15" s="58" customFormat="1" ht="22.5" customHeight="1" x14ac:dyDescent="0.2">
      <c r="A25" s="60"/>
      <c r="B25" s="97">
        <f t="shared" si="2"/>
        <v>18</v>
      </c>
      <c r="C25" s="98" t="s">
        <v>46</v>
      </c>
      <c r="D25" s="90">
        <f t="shared" si="0"/>
        <v>51</v>
      </c>
      <c r="E25" s="99">
        <f t="shared" si="1"/>
        <v>133</v>
      </c>
      <c r="F25" s="100">
        <v>11</v>
      </c>
      <c r="G25" s="92">
        <v>24</v>
      </c>
      <c r="H25" s="90">
        <v>40</v>
      </c>
      <c r="I25" s="91">
        <v>109</v>
      </c>
      <c r="J25" s="91" t="s">
        <v>902</v>
      </c>
      <c r="K25" s="91" t="s">
        <v>902</v>
      </c>
      <c r="L25" s="92" t="s">
        <v>902</v>
      </c>
      <c r="M25" s="101" t="s">
        <v>902</v>
      </c>
      <c r="N25" s="101" t="s">
        <v>902</v>
      </c>
      <c r="O25" s="76"/>
    </row>
    <row r="26" spans="1:15" s="58" customFormat="1" ht="22.5" customHeight="1" x14ac:dyDescent="0.2">
      <c r="A26" s="60"/>
      <c r="B26" s="97">
        <f t="shared" si="2"/>
        <v>19</v>
      </c>
      <c r="C26" s="98" t="s">
        <v>48</v>
      </c>
      <c r="D26" s="90">
        <f t="shared" si="0"/>
        <v>1</v>
      </c>
      <c r="E26" s="99">
        <f t="shared" si="1"/>
        <v>3</v>
      </c>
      <c r="F26" s="100">
        <v>1</v>
      </c>
      <c r="G26" s="92">
        <v>3</v>
      </c>
      <c r="H26" s="90" t="s">
        <v>902</v>
      </c>
      <c r="I26" s="91" t="s">
        <v>902</v>
      </c>
      <c r="J26" s="91" t="s">
        <v>902</v>
      </c>
      <c r="K26" s="91" t="s">
        <v>902</v>
      </c>
      <c r="L26" s="92" t="s">
        <v>902</v>
      </c>
      <c r="M26" s="101" t="s">
        <v>902</v>
      </c>
      <c r="N26" s="101" t="s">
        <v>902</v>
      </c>
      <c r="O26" s="76"/>
    </row>
    <row r="27" spans="1:15" s="58" customFormat="1" ht="22.5" customHeight="1" x14ac:dyDescent="0.2">
      <c r="A27" s="60"/>
      <c r="B27" s="97">
        <f t="shared" si="2"/>
        <v>20</v>
      </c>
      <c r="C27" s="98" t="s">
        <v>50</v>
      </c>
      <c r="D27" s="90">
        <f t="shared" si="0"/>
        <v>10</v>
      </c>
      <c r="E27" s="99">
        <f t="shared" si="1"/>
        <v>23</v>
      </c>
      <c r="F27" s="100">
        <v>8</v>
      </c>
      <c r="G27" s="92">
        <v>19</v>
      </c>
      <c r="H27" s="90">
        <v>2</v>
      </c>
      <c r="I27" s="91">
        <v>4</v>
      </c>
      <c r="J27" s="91" t="s">
        <v>902</v>
      </c>
      <c r="K27" s="91" t="s">
        <v>902</v>
      </c>
      <c r="L27" s="92" t="s">
        <v>902</v>
      </c>
      <c r="M27" s="101" t="s">
        <v>902</v>
      </c>
      <c r="N27" s="101" t="s">
        <v>902</v>
      </c>
      <c r="O27" s="76"/>
    </row>
    <row r="28" spans="1:15" s="58" customFormat="1" ht="22.5" customHeight="1" x14ac:dyDescent="0.2">
      <c r="A28" s="60"/>
      <c r="B28" s="97">
        <f t="shared" si="2"/>
        <v>21</v>
      </c>
      <c r="C28" s="98" t="s">
        <v>52</v>
      </c>
      <c r="D28" s="90">
        <f t="shared" si="0"/>
        <v>4</v>
      </c>
      <c r="E28" s="99">
        <f t="shared" si="1"/>
        <v>13</v>
      </c>
      <c r="F28" s="100">
        <v>1</v>
      </c>
      <c r="G28" s="92">
        <v>3</v>
      </c>
      <c r="H28" s="90">
        <v>3</v>
      </c>
      <c r="I28" s="91">
        <v>10</v>
      </c>
      <c r="J28" s="91" t="s">
        <v>902</v>
      </c>
      <c r="K28" s="91" t="s">
        <v>902</v>
      </c>
      <c r="L28" s="92" t="s">
        <v>902</v>
      </c>
      <c r="M28" s="101" t="s">
        <v>902</v>
      </c>
      <c r="N28" s="101" t="s">
        <v>902</v>
      </c>
      <c r="O28" s="76"/>
    </row>
    <row r="29" spans="1:15" s="58" customFormat="1" ht="22.5" customHeight="1" x14ac:dyDescent="0.2">
      <c r="A29" s="60"/>
      <c r="B29" s="97">
        <f t="shared" si="2"/>
        <v>22</v>
      </c>
      <c r="C29" s="98" t="s">
        <v>54</v>
      </c>
      <c r="D29" s="90">
        <f t="shared" si="0"/>
        <v>1</v>
      </c>
      <c r="E29" s="99">
        <f t="shared" si="1"/>
        <v>1</v>
      </c>
      <c r="F29" s="100">
        <v>1</v>
      </c>
      <c r="G29" s="92">
        <v>1</v>
      </c>
      <c r="H29" s="90" t="s">
        <v>902</v>
      </c>
      <c r="I29" s="91" t="s">
        <v>902</v>
      </c>
      <c r="J29" s="91" t="s">
        <v>902</v>
      </c>
      <c r="K29" s="91" t="s">
        <v>902</v>
      </c>
      <c r="L29" s="92" t="s">
        <v>902</v>
      </c>
      <c r="M29" s="101" t="s">
        <v>902</v>
      </c>
      <c r="N29" s="101" t="s">
        <v>902</v>
      </c>
      <c r="O29" s="76"/>
    </row>
    <row r="30" spans="1:15" s="58" customFormat="1" ht="22.5" customHeight="1" x14ac:dyDescent="0.2">
      <c r="A30" s="60"/>
      <c r="B30" s="97">
        <f t="shared" si="2"/>
        <v>23</v>
      </c>
      <c r="C30" s="98" t="s">
        <v>56</v>
      </c>
      <c r="D30" s="90">
        <f t="shared" si="0"/>
        <v>20</v>
      </c>
      <c r="E30" s="99">
        <f t="shared" si="1"/>
        <v>43</v>
      </c>
      <c r="F30" s="100">
        <v>16</v>
      </c>
      <c r="G30" s="92">
        <v>31</v>
      </c>
      <c r="H30" s="90">
        <v>4</v>
      </c>
      <c r="I30" s="91">
        <v>12</v>
      </c>
      <c r="J30" s="91" t="s">
        <v>902</v>
      </c>
      <c r="K30" s="91" t="s">
        <v>902</v>
      </c>
      <c r="L30" s="92" t="s">
        <v>902</v>
      </c>
      <c r="M30" s="101" t="s">
        <v>902</v>
      </c>
      <c r="N30" s="101" t="s">
        <v>902</v>
      </c>
      <c r="O30" s="76"/>
    </row>
    <row r="31" spans="1:15" s="58" customFormat="1" ht="22.5" customHeight="1" x14ac:dyDescent="0.2">
      <c r="A31" s="60"/>
      <c r="B31" s="97">
        <f t="shared" si="2"/>
        <v>24</v>
      </c>
      <c r="C31" s="98" t="s">
        <v>58</v>
      </c>
      <c r="D31" s="90">
        <f t="shared" si="0"/>
        <v>13</v>
      </c>
      <c r="E31" s="99">
        <f t="shared" si="1"/>
        <v>34</v>
      </c>
      <c r="F31" s="100">
        <v>6</v>
      </c>
      <c r="G31" s="92">
        <v>11</v>
      </c>
      <c r="H31" s="90">
        <v>7</v>
      </c>
      <c r="I31" s="91">
        <v>22</v>
      </c>
      <c r="J31" s="91">
        <v>1</v>
      </c>
      <c r="K31" s="91" t="s">
        <v>902</v>
      </c>
      <c r="L31" s="92" t="s">
        <v>902</v>
      </c>
      <c r="M31" s="101" t="s">
        <v>902</v>
      </c>
      <c r="N31" s="101" t="s">
        <v>902</v>
      </c>
      <c r="O31" s="76"/>
    </row>
    <row r="32" spans="1:15" s="58" customFormat="1" ht="22.5" customHeight="1" x14ac:dyDescent="0.2">
      <c r="A32" s="60"/>
      <c r="B32" s="97">
        <f t="shared" si="2"/>
        <v>25</v>
      </c>
      <c r="C32" s="98" t="s">
        <v>60</v>
      </c>
      <c r="D32" s="90">
        <f t="shared" si="0"/>
        <v>13</v>
      </c>
      <c r="E32" s="99">
        <f t="shared" si="1"/>
        <v>20</v>
      </c>
      <c r="F32" s="100">
        <v>5</v>
      </c>
      <c r="G32" s="92">
        <v>9</v>
      </c>
      <c r="H32" s="90">
        <v>8</v>
      </c>
      <c r="I32" s="91">
        <v>11</v>
      </c>
      <c r="J32" s="91" t="s">
        <v>902</v>
      </c>
      <c r="K32" s="91" t="s">
        <v>902</v>
      </c>
      <c r="L32" s="92" t="s">
        <v>902</v>
      </c>
      <c r="M32" s="101" t="s">
        <v>902</v>
      </c>
      <c r="N32" s="101" t="s">
        <v>902</v>
      </c>
      <c r="O32" s="76"/>
    </row>
    <row r="33" spans="1:15" s="58" customFormat="1" ht="22.5" customHeight="1" x14ac:dyDescent="0.2">
      <c r="A33" s="60"/>
      <c r="B33" s="97">
        <f t="shared" si="2"/>
        <v>26</v>
      </c>
      <c r="C33" s="98" t="s">
        <v>62</v>
      </c>
      <c r="D33" s="90">
        <f t="shared" si="0"/>
        <v>3</v>
      </c>
      <c r="E33" s="99">
        <f t="shared" si="1"/>
        <v>12</v>
      </c>
      <c r="F33" s="100">
        <v>2</v>
      </c>
      <c r="G33" s="92">
        <v>10</v>
      </c>
      <c r="H33" s="90">
        <v>1</v>
      </c>
      <c r="I33" s="91">
        <v>2</v>
      </c>
      <c r="J33" s="91" t="s">
        <v>902</v>
      </c>
      <c r="K33" s="91" t="s">
        <v>902</v>
      </c>
      <c r="L33" s="92" t="s">
        <v>902</v>
      </c>
      <c r="M33" s="101" t="s">
        <v>902</v>
      </c>
      <c r="N33" s="101" t="s">
        <v>902</v>
      </c>
      <c r="O33" s="76"/>
    </row>
    <row r="34" spans="1:15" s="58" customFormat="1" ht="22.5" customHeight="1" x14ac:dyDescent="0.2">
      <c r="A34" s="60"/>
      <c r="B34" s="97">
        <f t="shared" si="2"/>
        <v>27</v>
      </c>
      <c r="C34" s="98" t="s">
        <v>64</v>
      </c>
      <c r="D34" s="90">
        <f t="shared" si="0"/>
        <v>9</v>
      </c>
      <c r="E34" s="99">
        <f t="shared" si="1"/>
        <v>22</v>
      </c>
      <c r="F34" s="100">
        <v>6</v>
      </c>
      <c r="G34" s="92">
        <v>14</v>
      </c>
      <c r="H34" s="90">
        <v>3</v>
      </c>
      <c r="I34" s="91">
        <v>5</v>
      </c>
      <c r="J34" s="91">
        <v>2</v>
      </c>
      <c r="K34" s="91" t="s">
        <v>902</v>
      </c>
      <c r="L34" s="92">
        <v>1</v>
      </c>
      <c r="M34" s="101" t="s">
        <v>902</v>
      </c>
      <c r="N34" s="101" t="s">
        <v>902</v>
      </c>
      <c r="O34" s="76"/>
    </row>
    <row r="35" spans="1:15" s="58" customFormat="1" ht="22.5" customHeight="1" x14ac:dyDescent="0.2">
      <c r="A35" s="60"/>
      <c r="B35" s="97">
        <f t="shared" si="2"/>
        <v>28</v>
      </c>
      <c r="C35" s="98" t="s">
        <v>66</v>
      </c>
      <c r="D35" s="90">
        <f t="shared" si="0"/>
        <v>3</v>
      </c>
      <c r="E35" s="99">
        <f t="shared" si="1"/>
        <v>7</v>
      </c>
      <c r="F35" s="100">
        <v>2</v>
      </c>
      <c r="G35" s="92">
        <v>3</v>
      </c>
      <c r="H35" s="90">
        <v>1</v>
      </c>
      <c r="I35" s="91">
        <v>4</v>
      </c>
      <c r="J35" s="91" t="s">
        <v>902</v>
      </c>
      <c r="K35" s="91" t="s">
        <v>902</v>
      </c>
      <c r="L35" s="92" t="s">
        <v>902</v>
      </c>
      <c r="M35" s="101" t="s">
        <v>902</v>
      </c>
      <c r="N35" s="101" t="s">
        <v>902</v>
      </c>
      <c r="O35" s="76"/>
    </row>
    <row r="36" spans="1:15" s="58" customFormat="1" ht="22.5" customHeight="1" x14ac:dyDescent="0.2">
      <c r="A36" s="60"/>
      <c r="B36" s="97">
        <f t="shared" si="2"/>
        <v>29</v>
      </c>
      <c r="C36" s="98" t="s">
        <v>68</v>
      </c>
      <c r="D36" s="90">
        <f t="shared" si="0"/>
        <v>1</v>
      </c>
      <c r="E36" s="99">
        <f t="shared" si="1"/>
        <v>2</v>
      </c>
      <c r="F36" s="100">
        <v>1</v>
      </c>
      <c r="G36" s="92">
        <v>2</v>
      </c>
      <c r="H36" s="90" t="s">
        <v>902</v>
      </c>
      <c r="I36" s="91" t="s">
        <v>902</v>
      </c>
      <c r="J36" s="91" t="s">
        <v>902</v>
      </c>
      <c r="K36" s="91" t="s">
        <v>902</v>
      </c>
      <c r="L36" s="92" t="s">
        <v>902</v>
      </c>
      <c r="M36" s="101" t="s">
        <v>902</v>
      </c>
      <c r="N36" s="101" t="s">
        <v>902</v>
      </c>
      <c r="O36" s="76"/>
    </row>
    <row r="37" spans="1:15" s="58" customFormat="1" ht="22.5" customHeight="1" x14ac:dyDescent="0.2">
      <c r="A37" s="60"/>
      <c r="B37" s="97">
        <f t="shared" si="2"/>
        <v>30</v>
      </c>
      <c r="C37" s="98" t="s">
        <v>70</v>
      </c>
      <c r="D37" s="90">
        <f t="shared" si="0"/>
        <v>1</v>
      </c>
      <c r="E37" s="99">
        <f t="shared" si="1"/>
        <v>1</v>
      </c>
      <c r="F37" s="100">
        <v>1</v>
      </c>
      <c r="G37" s="92">
        <v>1</v>
      </c>
      <c r="H37" s="90" t="s">
        <v>902</v>
      </c>
      <c r="I37" s="91" t="s">
        <v>902</v>
      </c>
      <c r="J37" s="91" t="s">
        <v>902</v>
      </c>
      <c r="K37" s="91" t="s">
        <v>902</v>
      </c>
      <c r="L37" s="92" t="s">
        <v>902</v>
      </c>
      <c r="M37" s="101" t="s">
        <v>902</v>
      </c>
      <c r="N37" s="101" t="s">
        <v>902</v>
      </c>
      <c r="O37" s="76"/>
    </row>
    <row r="38" spans="1:15" s="58" customFormat="1" ht="22.5" customHeight="1" x14ac:dyDescent="0.2">
      <c r="A38" s="60"/>
      <c r="B38" s="97">
        <f t="shared" si="2"/>
        <v>31</v>
      </c>
      <c r="C38" s="98" t="s">
        <v>72</v>
      </c>
      <c r="D38" s="90">
        <f t="shared" si="0"/>
        <v>2</v>
      </c>
      <c r="E38" s="99">
        <f t="shared" si="1"/>
        <v>4</v>
      </c>
      <c r="F38" s="100">
        <v>2</v>
      </c>
      <c r="G38" s="92">
        <v>4</v>
      </c>
      <c r="H38" s="90" t="s">
        <v>902</v>
      </c>
      <c r="I38" s="91" t="s">
        <v>902</v>
      </c>
      <c r="J38" s="91" t="s">
        <v>902</v>
      </c>
      <c r="K38" s="91" t="s">
        <v>902</v>
      </c>
      <c r="L38" s="92" t="s">
        <v>902</v>
      </c>
      <c r="M38" s="101" t="s">
        <v>902</v>
      </c>
      <c r="N38" s="101" t="s">
        <v>902</v>
      </c>
      <c r="O38" s="76"/>
    </row>
    <row r="39" spans="1:15" s="58" customFormat="1" ht="22.5" customHeight="1" x14ac:dyDescent="0.2">
      <c r="A39" s="60"/>
      <c r="B39" s="97">
        <f t="shared" si="2"/>
        <v>32</v>
      </c>
      <c r="C39" s="98" t="s">
        <v>74</v>
      </c>
      <c r="D39" s="90">
        <f t="shared" si="0"/>
        <v>2</v>
      </c>
      <c r="E39" s="99">
        <f t="shared" si="1"/>
        <v>11</v>
      </c>
      <c r="F39" s="100">
        <v>1</v>
      </c>
      <c r="G39" s="92">
        <v>4</v>
      </c>
      <c r="H39" s="90">
        <v>1</v>
      </c>
      <c r="I39" s="91">
        <v>7</v>
      </c>
      <c r="J39" s="91" t="s">
        <v>902</v>
      </c>
      <c r="K39" s="91" t="s">
        <v>902</v>
      </c>
      <c r="L39" s="92" t="s">
        <v>902</v>
      </c>
      <c r="M39" s="101" t="s">
        <v>902</v>
      </c>
      <c r="N39" s="101" t="s">
        <v>902</v>
      </c>
      <c r="O39" s="76"/>
    </row>
    <row r="40" spans="1:15" s="58" customFormat="1" ht="22.5" customHeight="1" x14ac:dyDescent="0.2">
      <c r="A40" s="60"/>
      <c r="B40" s="97">
        <f t="shared" si="2"/>
        <v>33</v>
      </c>
      <c r="C40" s="98" t="s">
        <v>76</v>
      </c>
      <c r="D40" s="90">
        <f t="shared" si="0"/>
        <v>1</v>
      </c>
      <c r="E40" s="99">
        <f t="shared" si="1"/>
        <v>2</v>
      </c>
      <c r="F40" s="100">
        <v>1</v>
      </c>
      <c r="G40" s="92">
        <v>2</v>
      </c>
      <c r="H40" s="90" t="s">
        <v>902</v>
      </c>
      <c r="I40" s="91" t="s">
        <v>902</v>
      </c>
      <c r="J40" s="91" t="s">
        <v>902</v>
      </c>
      <c r="K40" s="91" t="s">
        <v>902</v>
      </c>
      <c r="L40" s="92" t="s">
        <v>902</v>
      </c>
      <c r="M40" s="101" t="s">
        <v>902</v>
      </c>
      <c r="N40" s="101" t="s">
        <v>902</v>
      </c>
      <c r="O40" s="76"/>
    </row>
    <row r="41" spans="1:15" s="58" customFormat="1" ht="22.5" customHeight="1" x14ac:dyDescent="0.2">
      <c r="A41" s="60"/>
      <c r="B41" s="97">
        <f t="shared" si="2"/>
        <v>34</v>
      </c>
      <c r="C41" s="98" t="s">
        <v>78</v>
      </c>
      <c r="D41" s="90">
        <f t="shared" si="0"/>
        <v>3</v>
      </c>
      <c r="E41" s="99">
        <f t="shared" si="1"/>
        <v>4</v>
      </c>
      <c r="F41" s="100">
        <v>1</v>
      </c>
      <c r="G41" s="92">
        <v>2</v>
      </c>
      <c r="H41" s="90">
        <v>2</v>
      </c>
      <c r="I41" s="91">
        <v>2</v>
      </c>
      <c r="J41" s="91" t="s">
        <v>902</v>
      </c>
      <c r="K41" s="91" t="s">
        <v>902</v>
      </c>
      <c r="L41" s="92" t="s">
        <v>902</v>
      </c>
      <c r="M41" s="101" t="s">
        <v>902</v>
      </c>
      <c r="N41" s="101" t="s">
        <v>902</v>
      </c>
      <c r="O41" s="76"/>
    </row>
    <row r="42" spans="1:15" s="58" customFormat="1" ht="22.5" customHeight="1" x14ac:dyDescent="0.2">
      <c r="A42" s="60"/>
      <c r="B42" s="97">
        <f t="shared" si="2"/>
        <v>35</v>
      </c>
      <c r="C42" s="98" t="s">
        <v>80</v>
      </c>
      <c r="D42" s="90">
        <f t="shared" si="0"/>
        <v>1</v>
      </c>
      <c r="E42" s="99">
        <f t="shared" si="1"/>
        <v>1</v>
      </c>
      <c r="F42" s="100">
        <v>1</v>
      </c>
      <c r="G42" s="92">
        <v>1</v>
      </c>
      <c r="H42" s="90" t="s">
        <v>902</v>
      </c>
      <c r="I42" s="91" t="s">
        <v>902</v>
      </c>
      <c r="J42" s="91" t="s">
        <v>902</v>
      </c>
      <c r="K42" s="91" t="s">
        <v>902</v>
      </c>
      <c r="L42" s="92" t="s">
        <v>902</v>
      </c>
      <c r="M42" s="101" t="s">
        <v>902</v>
      </c>
      <c r="N42" s="101" t="s">
        <v>902</v>
      </c>
      <c r="O42" s="76"/>
    </row>
    <row r="43" spans="1:15" s="58" customFormat="1" ht="22.5" customHeight="1" x14ac:dyDescent="0.2">
      <c r="A43" s="60"/>
      <c r="B43" s="97">
        <f t="shared" si="2"/>
        <v>36</v>
      </c>
      <c r="C43" s="98" t="s">
        <v>82</v>
      </c>
      <c r="D43" s="90">
        <f t="shared" si="0"/>
        <v>1</v>
      </c>
      <c r="E43" s="99">
        <f t="shared" si="1"/>
        <v>3</v>
      </c>
      <c r="F43" s="100">
        <v>1</v>
      </c>
      <c r="G43" s="92">
        <v>3</v>
      </c>
      <c r="H43" s="90" t="s">
        <v>902</v>
      </c>
      <c r="I43" s="91" t="s">
        <v>902</v>
      </c>
      <c r="J43" s="91" t="s">
        <v>902</v>
      </c>
      <c r="K43" s="91" t="s">
        <v>902</v>
      </c>
      <c r="L43" s="92" t="s">
        <v>902</v>
      </c>
      <c r="M43" s="101" t="s">
        <v>902</v>
      </c>
      <c r="N43" s="101" t="s">
        <v>902</v>
      </c>
      <c r="O43" s="76"/>
    </row>
    <row r="44" spans="1:15" s="58" customFormat="1" ht="22.5" customHeight="1" x14ac:dyDescent="0.2">
      <c r="A44" s="60"/>
      <c r="B44" s="97">
        <f t="shared" si="2"/>
        <v>37</v>
      </c>
      <c r="C44" s="98" t="s">
        <v>84</v>
      </c>
      <c r="D44" s="90">
        <f t="shared" si="0"/>
        <v>1</v>
      </c>
      <c r="E44" s="99">
        <f t="shared" si="1"/>
        <v>2</v>
      </c>
      <c r="F44" s="100">
        <v>1</v>
      </c>
      <c r="G44" s="92">
        <v>2</v>
      </c>
      <c r="H44" s="90" t="s">
        <v>902</v>
      </c>
      <c r="I44" s="91" t="s">
        <v>902</v>
      </c>
      <c r="J44" s="91" t="s">
        <v>902</v>
      </c>
      <c r="K44" s="91" t="s">
        <v>902</v>
      </c>
      <c r="L44" s="92" t="s">
        <v>902</v>
      </c>
      <c r="M44" s="101" t="s">
        <v>902</v>
      </c>
      <c r="N44" s="101" t="s">
        <v>902</v>
      </c>
      <c r="O44" s="76"/>
    </row>
    <row r="45" spans="1:15" s="58" customFormat="1" ht="22.5" customHeight="1" x14ac:dyDescent="0.2">
      <c r="A45" s="60"/>
      <c r="B45" s="97">
        <f t="shared" si="2"/>
        <v>38</v>
      </c>
      <c r="C45" s="98" t="s">
        <v>86</v>
      </c>
      <c r="D45" s="90">
        <f t="shared" si="0"/>
        <v>2</v>
      </c>
      <c r="E45" s="99">
        <f t="shared" si="1"/>
        <v>3</v>
      </c>
      <c r="F45" s="100">
        <v>2</v>
      </c>
      <c r="G45" s="92">
        <v>3</v>
      </c>
      <c r="H45" s="90" t="s">
        <v>902</v>
      </c>
      <c r="I45" s="91" t="s">
        <v>902</v>
      </c>
      <c r="J45" s="91" t="s">
        <v>902</v>
      </c>
      <c r="K45" s="91" t="s">
        <v>902</v>
      </c>
      <c r="L45" s="92" t="s">
        <v>902</v>
      </c>
      <c r="M45" s="101" t="s">
        <v>902</v>
      </c>
      <c r="N45" s="101" t="s">
        <v>902</v>
      </c>
      <c r="O45" s="76"/>
    </row>
    <row r="46" spans="1:15" s="58" customFormat="1" ht="22.5" customHeight="1" x14ac:dyDescent="0.2">
      <c r="A46" s="60"/>
      <c r="B46" s="97">
        <f t="shared" si="2"/>
        <v>39</v>
      </c>
      <c r="C46" s="98" t="s">
        <v>88</v>
      </c>
      <c r="D46" s="90">
        <f t="shared" si="0"/>
        <v>1</v>
      </c>
      <c r="E46" s="99">
        <f t="shared" si="1"/>
        <v>2</v>
      </c>
      <c r="F46" s="100">
        <v>1</v>
      </c>
      <c r="G46" s="92">
        <v>2</v>
      </c>
      <c r="H46" s="90" t="s">
        <v>902</v>
      </c>
      <c r="I46" s="91" t="s">
        <v>902</v>
      </c>
      <c r="J46" s="91" t="s">
        <v>902</v>
      </c>
      <c r="K46" s="91" t="s">
        <v>902</v>
      </c>
      <c r="L46" s="92" t="s">
        <v>902</v>
      </c>
      <c r="M46" s="101" t="s">
        <v>902</v>
      </c>
      <c r="N46" s="101" t="s">
        <v>902</v>
      </c>
      <c r="O46" s="76"/>
    </row>
    <row r="47" spans="1:15" s="58" customFormat="1" ht="22.5" customHeight="1" x14ac:dyDescent="0.2">
      <c r="A47" s="60"/>
      <c r="B47" s="97">
        <f t="shared" si="2"/>
        <v>40</v>
      </c>
      <c r="C47" s="98" t="s">
        <v>90</v>
      </c>
      <c r="D47" s="90">
        <f t="shared" si="0"/>
        <v>2</v>
      </c>
      <c r="E47" s="99">
        <f t="shared" si="1"/>
        <v>3</v>
      </c>
      <c r="F47" s="100">
        <v>1</v>
      </c>
      <c r="G47" s="92">
        <v>2</v>
      </c>
      <c r="H47" s="90">
        <v>1</v>
      </c>
      <c r="I47" s="91">
        <v>1</v>
      </c>
      <c r="J47" s="91" t="s">
        <v>902</v>
      </c>
      <c r="K47" s="91" t="s">
        <v>902</v>
      </c>
      <c r="L47" s="92" t="s">
        <v>902</v>
      </c>
      <c r="M47" s="101" t="s">
        <v>902</v>
      </c>
      <c r="N47" s="101" t="s">
        <v>902</v>
      </c>
      <c r="O47" s="76"/>
    </row>
    <row r="48" spans="1:15" s="58" customFormat="1" ht="22.5" customHeight="1" x14ac:dyDescent="0.2">
      <c r="A48" s="60"/>
      <c r="B48" s="97">
        <f t="shared" si="2"/>
        <v>41</v>
      </c>
      <c r="C48" s="98" t="s">
        <v>92</v>
      </c>
      <c r="D48" s="90">
        <f t="shared" si="0"/>
        <v>6</v>
      </c>
      <c r="E48" s="99">
        <f t="shared" si="1"/>
        <v>12</v>
      </c>
      <c r="F48" s="100">
        <v>5</v>
      </c>
      <c r="G48" s="92">
        <v>10</v>
      </c>
      <c r="H48" s="90">
        <v>1</v>
      </c>
      <c r="I48" s="91">
        <v>2</v>
      </c>
      <c r="J48" s="91" t="s">
        <v>902</v>
      </c>
      <c r="K48" s="91" t="s">
        <v>902</v>
      </c>
      <c r="L48" s="92" t="s">
        <v>902</v>
      </c>
      <c r="M48" s="101" t="s">
        <v>902</v>
      </c>
      <c r="N48" s="101" t="s">
        <v>902</v>
      </c>
      <c r="O48" s="76"/>
    </row>
    <row r="49" spans="1:15" s="58" customFormat="1" ht="22.5" customHeight="1" x14ac:dyDescent="0.2">
      <c r="A49" s="60"/>
      <c r="B49" s="97">
        <f t="shared" si="2"/>
        <v>42</v>
      </c>
      <c r="C49" s="98" t="s">
        <v>94</v>
      </c>
      <c r="D49" s="90">
        <f t="shared" si="0"/>
        <v>8</v>
      </c>
      <c r="E49" s="99">
        <f t="shared" si="1"/>
        <v>27</v>
      </c>
      <c r="F49" s="100">
        <v>6</v>
      </c>
      <c r="G49" s="92">
        <v>17</v>
      </c>
      <c r="H49" s="90">
        <v>2</v>
      </c>
      <c r="I49" s="91" t="s">
        <v>902</v>
      </c>
      <c r="J49" s="91">
        <v>9</v>
      </c>
      <c r="K49" s="91">
        <v>1</v>
      </c>
      <c r="L49" s="92" t="s">
        <v>902</v>
      </c>
      <c r="M49" s="101" t="s">
        <v>902</v>
      </c>
      <c r="N49" s="101" t="s">
        <v>902</v>
      </c>
      <c r="O49" s="76"/>
    </row>
    <row r="50" spans="1:15" s="58" customFormat="1" ht="22.5" customHeight="1" x14ac:dyDescent="0.2">
      <c r="A50" s="60"/>
      <c r="B50" s="97">
        <f t="shared" si="2"/>
        <v>43</v>
      </c>
      <c r="C50" s="98" t="s">
        <v>96</v>
      </c>
      <c r="D50" s="90">
        <f t="shared" si="0"/>
        <v>3</v>
      </c>
      <c r="E50" s="99">
        <f t="shared" si="1"/>
        <v>3</v>
      </c>
      <c r="F50" s="100" t="s">
        <v>902</v>
      </c>
      <c r="G50" s="92" t="s">
        <v>902</v>
      </c>
      <c r="H50" s="90">
        <v>3</v>
      </c>
      <c r="I50" s="91" t="s">
        <v>902</v>
      </c>
      <c r="J50" s="91">
        <v>3</v>
      </c>
      <c r="K50" s="91" t="s">
        <v>902</v>
      </c>
      <c r="L50" s="92" t="s">
        <v>902</v>
      </c>
      <c r="M50" s="101" t="s">
        <v>902</v>
      </c>
      <c r="N50" s="101" t="s">
        <v>902</v>
      </c>
      <c r="O50" s="76"/>
    </row>
    <row r="51" spans="1:15" s="58" customFormat="1" ht="22.5" customHeight="1" x14ac:dyDescent="0.2">
      <c r="A51" s="60"/>
      <c r="B51" s="97">
        <f t="shared" si="2"/>
        <v>44</v>
      </c>
      <c r="C51" s="98" t="s">
        <v>98</v>
      </c>
      <c r="D51" s="90">
        <f t="shared" si="0"/>
        <v>2</v>
      </c>
      <c r="E51" s="99">
        <f t="shared" si="1"/>
        <v>0</v>
      </c>
      <c r="F51" s="100" t="s">
        <v>902</v>
      </c>
      <c r="G51" s="92" t="s">
        <v>902</v>
      </c>
      <c r="H51" s="90" t="s">
        <v>902</v>
      </c>
      <c r="I51" s="91" t="s">
        <v>902</v>
      </c>
      <c r="J51" s="91" t="s">
        <v>902</v>
      </c>
      <c r="K51" s="91" t="s">
        <v>902</v>
      </c>
      <c r="L51" s="92" t="s">
        <v>902</v>
      </c>
      <c r="M51" s="101">
        <v>1</v>
      </c>
      <c r="N51" s="101">
        <v>1</v>
      </c>
      <c r="O51" s="76"/>
    </row>
    <row r="52" spans="1:15" s="58" customFormat="1" ht="22.5" customHeight="1" x14ac:dyDescent="0.2">
      <c r="A52" s="60"/>
      <c r="B52" s="97">
        <f t="shared" si="2"/>
        <v>45</v>
      </c>
      <c r="C52" s="98" t="s">
        <v>100</v>
      </c>
      <c r="D52" s="90">
        <f t="shared" si="0"/>
        <v>2</v>
      </c>
      <c r="E52" s="99">
        <f t="shared" si="1"/>
        <v>0</v>
      </c>
      <c r="F52" s="100" t="s">
        <v>902</v>
      </c>
      <c r="G52" s="92" t="s">
        <v>902</v>
      </c>
      <c r="H52" s="90" t="s">
        <v>902</v>
      </c>
      <c r="I52" s="91" t="s">
        <v>902</v>
      </c>
      <c r="J52" s="91" t="s">
        <v>902</v>
      </c>
      <c r="K52" s="91" t="s">
        <v>902</v>
      </c>
      <c r="L52" s="92" t="s">
        <v>902</v>
      </c>
      <c r="M52" s="101" t="s">
        <v>902</v>
      </c>
      <c r="N52" s="101">
        <v>2</v>
      </c>
      <c r="O52" s="76"/>
    </row>
    <row r="53" spans="1:15" s="58" customFormat="1" ht="22.5" customHeight="1" x14ac:dyDescent="0.2">
      <c r="A53" s="60"/>
      <c r="B53" s="97">
        <f t="shared" si="2"/>
        <v>46</v>
      </c>
      <c r="C53" s="98" t="s">
        <v>102</v>
      </c>
      <c r="D53" s="90">
        <f t="shared" si="0"/>
        <v>7</v>
      </c>
      <c r="E53" s="99">
        <f t="shared" si="1"/>
        <v>18</v>
      </c>
      <c r="F53" s="100">
        <v>2</v>
      </c>
      <c r="G53" s="92">
        <v>5</v>
      </c>
      <c r="H53" s="90">
        <v>4</v>
      </c>
      <c r="I53" s="91" t="s">
        <v>902</v>
      </c>
      <c r="J53" s="91">
        <v>10</v>
      </c>
      <c r="K53" s="91">
        <v>3</v>
      </c>
      <c r="L53" s="92" t="s">
        <v>902</v>
      </c>
      <c r="M53" s="101">
        <v>1</v>
      </c>
      <c r="N53" s="101" t="s">
        <v>902</v>
      </c>
      <c r="O53" s="76"/>
    </row>
    <row r="54" spans="1:15" s="58" customFormat="1" ht="22.5" customHeight="1" x14ac:dyDescent="0.2">
      <c r="A54" s="60"/>
      <c r="B54" s="97">
        <f t="shared" si="2"/>
        <v>47</v>
      </c>
      <c r="C54" s="98" t="s">
        <v>104</v>
      </c>
      <c r="D54" s="90">
        <f t="shared" si="0"/>
        <v>1</v>
      </c>
      <c r="E54" s="99">
        <f t="shared" si="1"/>
        <v>3</v>
      </c>
      <c r="F54" s="100" t="s">
        <v>902</v>
      </c>
      <c r="G54" s="92" t="s">
        <v>902</v>
      </c>
      <c r="H54" s="90">
        <v>1</v>
      </c>
      <c r="I54" s="91" t="s">
        <v>902</v>
      </c>
      <c r="J54" s="91" t="s">
        <v>902</v>
      </c>
      <c r="K54" s="91" t="s">
        <v>902</v>
      </c>
      <c r="L54" s="92">
        <v>3</v>
      </c>
      <c r="M54" s="101" t="s">
        <v>902</v>
      </c>
      <c r="N54" s="101" t="s">
        <v>902</v>
      </c>
      <c r="O54" s="76"/>
    </row>
    <row r="55" spans="1:15" s="58" customFormat="1" ht="22.5" customHeight="1" x14ac:dyDescent="0.2">
      <c r="A55" s="60"/>
      <c r="B55" s="97">
        <f t="shared" si="2"/>
        <v>48</v>
      </c>
      <c r="C55" s="98" t="s">
        <v>106</v>
      </c>
      <c r="D55" s="90">
        <f t="shared" si="0"/>
        <v>4</v>
      </c>
      <c r="E55" s="99">
        <f t="shared" si="1"/>
        <v>8</v>
      </c>
      <c r="F55" s="100">
        <v>4</v>
      </c>
      <c r="G55" s="92">
        <v>8</v>
      </c>
      <c r="H55" s="90" t="s">
        <v>902</v>
      </c>
      <c r="I55" s="91" t="s">
        <v>902</v>
      </c>
      <c r="J55" s="91" t="s">
        <v>902</v>
      </c>
      <c r="K55" s="91" t="s">
        <v>902</v>
      </c>
      <c r="L55" s="92" t="s">
        <v>902</v>
      </c>
      <c r="M55" s="101" t="s">
        <v>902</v>
      </c>
      <c r="N55" s="101" t="s">
        <v>902</v>
      </c>
      <c r="O55" s="76"/>
    </row>
    <row r="56" spans="1:15" s="62" customFormat="1" ht="22.5" customHeight="1" x14ac:dyDescent="0.2">
      <c r="A56" s="60"/>
      <c r="B56" s="97">
        <f t="shared" si="2"/>
        <v>49</v>
      </c>
      <c r="C56" s="98" t="s">
        <v>108</v>
      </c>
      <c r="D56" s="90">
        <f t="shared" si="0"/>
        <v>1</v>
      </c>
      <c r="E56" s="99">
        <f t="shared" si="1"/>
        <v>7</v>
      </c>
      <c r="F56" s="100" t="s">
        <v>902</v>
      </c>
      <c r="G56" s="92" t="s">
        <v>902</v>
      </c>
      <c r="H56" s="90">
        <v>1</v>
      </c>
      <c r="I56" s="91">
        <v>7</v>
      </c>
      <c r="J56" s="91" t="s">
        <v>902</v>
      </c>
      <c r="K56" s="91" t="s">
        <v>902</v>
      </c>
      <c r="L56" s="92" t="s">
        <v>902</v>
      </c>
      <c r="M56" s="101" t="s">
        <v>902</v>
      </c>
      <c r="N56" s="101" t="s">
        <v>902</v>
      </c>
      <c r="O56" s="76"/>
    </row>
    <row r="57" spans="1:15" s="62" customFormat="1" ht="22.5" customHeight="1" x14ac:dyDescent="0.2">
      <c r="A57" s="60"/>
      <c r="B57" s="97">
        <f t="shared" si="2"/>
        <v>50</v>
      </c>
      <c r="C57" s="98" t="s">
        <v>110</v>
      </c>
      <c r="D57" s="90">
        <f t="shared" si="0"/>
        <v>1</v>
      </c>
      <c r="E57" s="99">
        <f t="shared" si="1"/>
        <v>0</v>
      </c>
      <c r="F57" s="100" t="s">
        <v>902</v>
      </c>
      <c r="G57" s="92" t="s">
        <v>902</v>
      </c>
      <c r="H57" s="90" t="s">
        <v>902</v>
      </c>
      <c r="I57" s="91" t="s">
        <v>902</v>
      </c>
      <c r="J57" s="91" t="s">
        <v>902</v>
      </c>
      <c r="K57" s="91" t="s">
        <v>902</v>
      </c>
      <c r="L57" s="92" t="s">
        <v>902</v>
      </c>
      <c r="M57" s="101">
        <v>1</v>
      </c>
      <c r="N57" s="101" t="s">
        <v>902</v>
      </c>
      <c r="O57" s="76"/>
    </row>
    <row r="58" spans="1:15" s="62" customFormat="1" ht="22.5" customHeight="1" x14ac:dyDescent="0.2">
      <c r="A58" s="60"/>
      <c r="B58" s="97">
        <f t="shared" si="2"/>
        <v>51</v>
      </c>
      <c r="C58" s="98" t="s">
        <v>111</v>
      </c>
      <c r="D58" s="90">
        <f t="shared" si="0"/>
        <v>1</v>
      </c>
      <c r="E58" s="99">
        <f t="shared" si="1"/>
        <v>0</v>
      </c>
      <c r="F58" s="100" t="s">
        <v>902</v>
      </c>
      <c r="G58" s="92" t="s">
        <v>902</v>
      </c>
      <c r="H58" s="90" t="s">
        <v>902</v>
      </c>
      <c r="I58" s="91" t="s">
        <v>902</v>
      </c>
      <c r="J58" s="91" t="s">
        <v>902</v>
      </c>
      <c r="K58" s="91" t="s">
        <v>902</v>
      </c>
      <c r="L58" s="92" t="s">
        <v>902</v>
      </c>
      <c r="M58" s="101">
        <v>1</v>
      </c>
      <c r="N58" s="101" t="s">
        <v>902</v>
      </c>
      <c r="O58" s="76"/>
    </row>
    <row r="59" spans="1:15" s="62" customFormat="1" ht="22.5" customHeight="1" x14ac:dyDescent="0.2">
      <c r="A59" s="60"/>
      <c r="B59" s="97">
        <f t="shared" si="2"/>
        <v>52</v>
      </c>
      <c r="C59" s="98" t="s">
        <v>113</v>
      </c>
      <c r="D59" s="90">
        <f t="shared" si="0"/>
        <v>12</v>
      </c>
      <c r="E59" s="99">
        <f t="shared" si="1"/>
        <v>23</v>
      </c>
      <c r="F59" s="102">
        <v>11</v>
      </c>
      <c r="G59" s="92">
        <v>21</v>
      </c>
      <c r="H59" s="90">
        <v>1</v>
      </c>
      <c r="I59" s="91">
        <v>2</v>
      </c>
      <c r="J59" s="91" t="s">
        <v>902</v>
      </c>
      <c r="K59" s="91" t="s">
        <v>902</v>
      </c>
      <c r="L59" s="92" t="s">
        <v>902</v>
      </c>
      <c r="M59" s="101" t="s">
        <v>902</v>
      </c>
      <c r="N59" s="101" t="s">
        <v>902</v>
      </c>
      <c r="O59" s="76"/>
    </row>
    <row r="60" spans="1:15" s="62" customFormat="1" ht="22.5" customHeight="1" x14ac:dyDescent="0.2">
      <c r="A60" s="60"/>
      <c r="B60" s="97">
        <f t="shared" si="2"/>
        <v>53</v>
      </c>
      <c r="C60" s="98" t="s">
        <v>115</v>
      </c>
      <c r="D60" s="90">
        <f t="shared" si="0"/>
        <v>1</v>
      </c>
      <c r="E60" s="99">
        <f t="shared" si="1"/>
        <v>1</v>
      </c>
      <c r="F60" s="100">
        <v>1</v>
      </c>
      <c r="G60" s="92">
        <v>1</v>
      </c>
      <c r="H60" s="90" t="s">
        <v>902</v>
      </c>
      <c r="I60" s="91" t="s">
        <v>902</v>
      </c>
      <c r="J60" s="91" t="s">
        <v>902</v>
      </c>
      <c r="K60" s="91" t="s">
        <v>902</v>
      </c>
      <c r="L60" s="92" t="s">
        <v>902</v>
      </c>
      <c r="M60" s="101" t="s">
        <v>902</v>
      </c>
      <c r="N60" s="101" t="s">
        <v>902</v>
      </c>
      <c r="O60" s="76"/>
    </row>
    <row r="61" spans="1:15" s="62" customFormat="1" ht="22.5" customHeight="1" x14ac:dyDescent="0.2">
      <c r="A61" s="60"/>
      <c r="B61" s="97">
        <f t="shared" si="2"/>
        <v>54</v>
      </c>
      <c r="C61" s="98" t="s">
        <v>117</v>
      </c>
      <c r="D61" s="90">
        <f t="shared" si="0"/>
        <v>1</v>
      </c>
      <c r="E61" s="99">
        <f t="shared" si="1"/>
        <v>1</v>
      </c>
      <c r="F61" s="100">
        <v>1</v>
      </c>
      <c r="G61" s="92">
        <v>1</v>
      </c>
      <c r="H61" s="90" t="s">
        <v>902</v>
      </c>
      <c r="I61" s="91" t="s">
        <v>902</v>
      </c>
      <c r="J61" s="91" t="s">
        <v>902</v>
      </c>
      <c r="K61" s="91" t="s">
        <v>902</v>
      </c>
      <c r="L61" s="92" t="s">
        <v>902</v>
      </c>
      <c r="M61" s="101" t="s">
        <v>902</v>
      </c>
      <c r="N61" s="101" t="s">
        <v>902</v>
      </c>
      <c r="O61" s="76"/>
    </row>
    <row r="62" spans="1:15" s="62" customFormat="1" ht="22.5" customHeight="1" x14ac:dyDescent="0.2">
      <c r="A62" s="60"/>
      <c r="B62" s="97">
        <f t="shared" si="2"/>
        <v>55</v>
      </c>
      <c r="C62" s="98" t="s">
        <v>119</v>
      </c>
      <c r="D62" s="90">
        <f t="shared" si="0"/>
        <v>3</v>
      </c>
      <c r="E62" s="99">
        <f t="shared" si="1"/>
        <v>4</v>
      </c>
      <c r="F62" s="100">
        <v>3</v>
      </c>
      <c r="G62" s="92">
        <v>4</v>
      </c>
      <c r="H62" s="90" t="s">
        <v>902</v>
      </c>
      <c r="I62" s="91" t="s">
        <v>902</v>
      </c>
      <c r="J62" s="91" t="s">
        <v>902</v>
      </c>
      <c r="K62" s="91" t="s">
        <v>902</v>
      </c>
      <c r="L62" s="92" t="s">
        <v>902</v>
      </c>
      <c r="M62" s="101" t="s">
        <v>902</v>
      </c>
      <c r="N62" s="101" t="s">
        <v>902</v>
      </c>
      <c r="O62" s="76"/>
    </row>
    <row r="63" spans="1:15" s="62" customFormat="1" ht="22.5" customHeight="1" x14ac:dyDescent="0.2">
      <c r="A63" s="60"/>
      <c r="B63" s="97">
        <f t="shared" si="2"/>
        <v>56</v>
      </c>
      <c r="C63" s="98" t="s">
        <v>122</v>
      </c>
      <c r="D63" s="90">
        <f t="shared" si="0"/>
        <v>4</v>
      </c>
      <c r="E63" s="99">
        <f t="shared" si="1"/>
        <v>8</v>
      </c>
      <c r="F63" s="100">
        <v>4</v>
      </c>
      <c r="G63" s="92">
        <v>8</v>
      </c>
      <c r="H63" s="90" t="s">
        <v>902</v>
      </c>
      <c r="I63" s="91" t="s">
        <v>902</v>
      </c>
      <c r="J63" s="91" t="s">
        <v>902</v>
      </c>
      <c r="K63" s="91" t="s">
        <v>902</v>
      </c>
      <c r="L63" s="92" t="s">
        <v>902</v>
      </c>
      <c r="M63" s="101" t="s">
        <v>902</v>
      </c>
      <c r="N63" s="101" t="s">
        <v>902</v>
      </c>
      <c r="O63" s="76"/>
    </row>
    <row r="64" spans="1:15" s="62" customFormat="1" ht="22.5" customHeight="1" x14ac:dyDescent="0.2">
      <c r="A64" s="60"/>
      <c r="B64" s="97">
        <f t="shared" si="2"/>
        <v>57</v>
      </c>
      <c r="C64" s="98" t="s">
        <v>124</v>
      </c>
      <c r="D64" s="90">
        <f t="shared" si="0"/>
        <v>1</v>
      </c>
      <c r="E64" s="99">
        <f t="shared" si="1"/>
        <v>2</v>
      </c>
      <c r="F64" s="100">
        <v>1</v>
      </c>
      <c r="G64" s="92">
        <v>2</v>
      </c>
      <c r="H64" s="90" t="s">
        <v>902</v>
      </c>
      <c r="I64" s="91" t="s">
        <v>902</v>
      </c>
      <c r="J64" s="91" t="s">
        <v>902</v>
      </c>
      <c r="K64" s="91" t="s">
        <v>902</v>
      </c>
      <c r="L64" s="92" t="s">
        <v>902</v>
      </c>
      <c r="M64" s="101" t="s">
        <v>902</v>
      </c>
      <c r="N64" s="101" t="s">
        <v>902</v>
      </c>
      <c r="O64" s="76"/>
    </row>
    <row r="65" spans="1:15" s="62" customFormat="1" ht="22.5" customHeight="1" x14ac:dyDescent="0.2">
      <c r="A65" s="60"/>
      <c r="B65" s="97">
        <f t="shared" si="2"/>
        <v>58</v>
      </c>
      <c r="C65" s="98" t="s">
        <v>126</v>
      </c>
      <c r="D65" s="90">
        <f t="shared" si="0"/>
        <v>2</v>
      </c>
      <c r="E65" s="99">
        <f t="shared" si="1"/>
        <v>36</v>
      </c>
      <c r="F65" s="100" t="s">
        <v>902</v>
      </c>
      <c r="G65" s="92" t="s">
        <v>902</v>
      </c>
      <c r="H65" s="90">
        <v>2</v>
      </c>
      <c r="I65" s="91">
        <v>36</v>
      </c>
      <c r="J65" s="91" t="s">
        <v>902</v>
      </c>
      <c r="K65" s="91" t="s">
        <v>902</v>
      </c>
      <c r="L65" s="92" t="s">
        <v>902</v>
      </c>
      <c r="M65" s="101" t="s">
        <v>902</v>
      </c>
      <c r="N65" s="101" t="s">
        <v>902</v>
      </c>
      <c r="O65" s="60"/>
    </row>
    <row r="66" spans="1:15" s="62" customFormat="1" ht="22.5" customHeight="1" x14ac:dyDescent="0.2">
      <c r="A66" s="60"/>
      <c r="B66" s="97">
        <f t="shared" si="2"/>
        <v>59</v>
      </c>
      <c r="C66" s="98" t="s">
        <v>128</v>
      </c>
      <c r="D66" s="90">
        <f t="shared" si="0"/>
        <v>1</v>
      </c>
      <c r="E66" s="99">
        <f t="shared" si="1"/>
        <v>2</v>
      </c>
      <c r="F66" s="100">
        <v>1</v>
      </c>
      <c r="G66" s="92">
        <v>2</v>
      </c>
      <c r="H66" s="90" t="s">
        <v>902</v>
      </c>
      <c r="I66" s="91" t="s">
        <v>902</v>
      </c>
      <c r="J66" s="91" t="s">
        <v>902</v>
      </c>
      <c r="K66" s="91" t="s">
        <v>902</v>
      </c>
      <c r="L66" s="92" t="s">
        <v>902</v>
      </c>
      <c r="M66" s="101" t="s">
        <v>902</v>
      </c>
      <c r="N66" s="101" t="s">
        <v>902</v>
      </c>
      <c r="O66" s="60"/>
    </row>
    <row r="67" spans="1:15" s="62" customFormat="1" ht="22.5" customHeight="1" x14ac:dyDescent="0.2">
      <c r="A67" s="60"/>
      <c r="B67" s="97">
        <f t="shared" si="2"/>
        <v>60</v>
      </c>
      <c r="C67" s="98" t="s">
        <v>130</v>
      </c>
      <c r="D67" s="90">
        <f t="shared" si="0"/>
        <v>3</v>
      </c>
      <c r="E67" s="99">
        <f t="shared" si="1"/>
        <v>9</v>
      </c>
      <c r="F67" s="100">
        <v>1</v>
      </c>
      <c r="G67" s="92">
        <v>4</v>
      </c>
      <c r="H67" s="90">
        <v>2</v>
      </c>
      <c r="I67" s="91" t="s">
        <v>902</v>
      </c>
      <c r="J67" s="91">
        <v>4</v>
      </c>
      <c r="K67" s="91">
        <v>1</v>
      </c>
      <c r="L67" s="92" t="s">
        <v>902</v>
      </c>
      <c r="M67" s="101" t="s">
        <v>902</v>
      </c>
      <c r="N67" s="101" t="s">
        <v>902</v>
      </c>
      <c r="O67" s="60"/>
    </row>
    <row r="68" spans="1:15" s="62" customFormat="1" ht="22.5" customHeight="1" x14ac:dyDescent="0.2">
      <c r="A68" s="60"/>
      <c r="B68" s="97">
        <f t="shared" si="2"/>
        <v>61</v>
      </c>
      <c r="C68" s="98" t="s">
        <v>132</v>
      </c>
      <c r="D68" s="90">
        <f t="shared" si="0"/>
        <v>1</v>
      </c>
      <c r="E68" s="99">
        <f t="shared" si="1"/>
        <v>2</v>
      </c>
      <c r="F68" s="100">
        <v>1</v>
      </c>
      <c r="G68" s="92">
        <v>2</v>
      </c>
      <c r="H68" s="90" t="s">
        <v>902</v>
      </c>
      <c r="I68" s="91" t="s">
        <v>902</v>
      </c>
      <c r="J68" s="91" t="s">
        <v>902</v>
      </c>
      <c r="K68" s="91" t="s">
        <v>902</v>
      </c>
      <c r="L68" s="92" t="s">
        <v>902</v>
      </c>
      <c r="M68" s="101" t="s">
        <v>902</v>
      </c>
      <c r="N68" s="101" t="s">
        <v>902</v>
      </c>
      <c r="O68" s="60"/>
    </row>
    <row r="69" spans="1:15" s="62" customFormat="1" ht="22.5" customHeight="1" x14ac:dyDescent="0.2">
      <c r="A69" s="60"/>
      <c r="B69" s="97">
        <f t="shared" si="2"/>
        <v>62</v>
      </c>
      <c r="C69" s="98" t="s">
        <v>134</v>
      </c>
      <c r="D69" s="90">
        <f t="shared" si="0"/>
        <v>1</v>
      </c>
      <c r="E69" s="99">
        <f t="shared" si="1"/>
        <v>2</v>
      </c>
      <c r="F69" s="100">
        <v>1</v>
      </c>
      <c r="G69" s="92">
        <v>2</v>
      </c>
      <c r="H69" s="90" t="s">
        <v>902</v>
      </c>
      <c r="I69" s="91" t="s">
        <v>902</v>
      </c>
      <c r="J69" s="91" t="s">
        <v>902</v>
      </c>
      <c r="K69" s="91" t="s">
        <v>902</v>
      </c>
      <c r="L69" s="92" t="s">
        <v>902</v>
      </c>
      <c r="M69" s="101" t="s">
        <v>902</v>
      </c>
      <c r="N69" s="101" t="s">
        <v>902</v>
      </c>
      <c r="O69" s="60"/>
    </row>
    <row r="70" spans="1:15" s="62" customFormat="1" ht="22.5" customHeight="1" x14ac:dyDescent="0.2">
      <c r="A70" s="60"/>
      <c r="B70" s="97">
        <f t="shared" si="2"/>
        <v>63</v>
      </c>
      <c r="C70" s="98" t="s">
        <v>136</v>
      </c>
      <c r="D70" s="90">
        <f t="shared" si="0"/>
        <v>1</v>
      </c>
      <c r="E70" s="99" t="s">
        <v>408</v>
      </c>
      <c r="F70" s="100" t="s">
        <v>902</v>
      </c>
      <c r="G70" s="92" t="s">
        <v>902</v>
      </c>
      <c r="H70" s="90" t="s">
        <v>902</v>
      </c>
      <c r="I70" s="91" t="s">
        <v>902</v>
      </c>
      <c r="J70" s="91" t="s">
        <v>902</v>
      </c>
      <c r="K70" s="91" t="s">
        <v>902</v>
      </c>
      <c r="L70" s="92" t="s">
        <v>902</v>
      </c>
      <c r="M70" s="101">
        <v>1</v>
      </c>
      <c r="N70" s="101" t="s">
        <v>902</v>
      </c>
      <c r="O70" s="60"/>
    </row>
    <row r="71" spans="1:15" s="62" customFormat="1" ht="22.5" customHeight="1" x14ac:dyDescent="0.2">
      <c r="A71" s="60"/>
      <c r="B71" s="97">
        <f t="shared" si="2"/>
        <v>64</v>
      </c>
      <c r="C71" s="98" t="s">
        <v>138</v>
      </c>
      <c r="D71" s="90">
        <f t="shared" si="0"/>
        <v>4</v>
      </c>
      <c r="E71" s="99">
        <f>+SUM(G71,I71:L71)</f>
        <v>11</v>
      </c>
      <c r="F71" s="100">
        <v>4</v>
      </c>
      <c r="G71" s="92">
        <v>11</v>
      </c>
      <c r="H71" s="90" t="s">
        <v>902</v>
      </c>
      <c r="I71" s="91" t="s">
        <v>902</v>
      </c>
      <c r="J71" s="91" t="s">
        <v>902</v>
      </c>
      <c r="K71" s="91" t="s">
        <v>902</v>
      </c>
      <c r="L71" s="92" t="s">
        <v>902</v>
      </c>
      <c r="M71" s="101" t="s">
        <v>902</v>
      </c>
      <c r="N71" s="101" t="s">
        <v>902</v>
      </c>
      <c r="O71" s="60"/>
    </row>
    <row r="72" spans="1:15" s="62" customFormat="1" ht="22.5" customHeight="1" x14ac:dyDescent="0.2">
      <c r="A72" s="60"/>
      <c r="B72" s="97">
        <f t="shared" si="2"/>
        <v>65</v>
      </c>
      <c r="C72" s="98" t="s">
        <v>140</v>
      </c>
      <c r="D72" s="90">
        <f t="shared" si="0"/>
        <v>1</v>
      </c>
      <c r="E72" s="99" t="s">
        <v>408</v>
      </c>
      <c r="F72" s="100" t="s">
        <v>902</v>
      </c>
      <c r="G72" s="92" t="s">
        <v>902</v>
      </c>
      <c r="H72" s="90" t="s">
        <v>902</v>
      </c>
      <c r="I72" s="91" t="s">
        <v>902</v>
      </c>
      <c r="J72" s="91" t="s">
        <v>902</v>
      </c>
      <c r="K72" s="91" t="s">
        <v>902</v>
      </c>
      <c r="L72" s="92" t="s">
        <v>902</v>
      </c>
      <c r="M72" s="101">
        <v>1</v>
      </c>
      <c r="N72" s="101" t="s">
        <v>902</v>
      </c>
      <c r="O72" s="60"/>
    </row>
    <row r="73" spans="1:15" s="62" customFormat="1" ht="22.5" customHeight="1" x14ac:dyDescent="0.2">
      <c r="A73" s="60"/>
      <c r="B73" s="97">
        <f t="shared" si="2"/>
        <v>66</v>
      </c>
      <c r="C73" s="98" t="s">
        <v>142</v>
      </c>
      <c r="D73" s="90">
        <f t="shared" ref="D73:D87" si="3">+SUM(F73,H73,M73:N73)</f>
        <v>1</v>
      </c>
      <c r="E73" s="99" t="s">
        <v>408</v>
      </c>
      <c r="F73" s="100" t="s">
        <v>902</v>
      </c>
      <c r="G73" s="92" t="s">
        <v>902</v>
      </c>
      <c r="H73" s="90" t="s">
        <v>902</v>
      </c>
      <c r="I73" s="91" t="s">
        <v>902</v>
      </c>
      <c r="J73" s="91" t="s">
        <v>902</v>
      </c>
      <c r="K73" s="91" t="s">
        <v>902</v>
      </c>
      <c r="L73" s="92" t="s">
        <v>902</v>
      </c>
      <c r="M73" s="101" t="s">
        <v>902</v>
      </c>
      <c r="N73" s="101">
        <v>1</v>
      </c>
      <c r="O73" s="60"/>
    </row>
    <row r="74" spans="1:15" s="62" customFormat="1" ht="22.5" customHeight="1" x14ac:dyDescent="0.2">
      <c r="A74" s="60"/>
      <c r="B74" s="97">
        <f t="shared" ref="B74:B87" si="4">+B73+1</f>
        <v>67</v>
      </c>
      <c r="C74" s="98" t="s">
        <v>144</v>
      </c>
      <c r="D74" s="90">
        <f t="shared" si="3"/>
        <v>1</v>
      </c>
      <c r="E74" s="99" t="s">
        <v>408</v>
      </c>
      <c r="F74" s="100" t="s">
        <v>902</v>
      </c>
      <c r="G74" s="92" t="s">
        <v>902</v>
      </c>
      <c r="H74" s="90" t="s">
        <v>902</v>
      </c>
      <c r="I74" s="91" t="s">
        <v>902</v>
      </c>
      <c r="J74" s="91" t="s">
        <v>902</v>
      </c>
      <c r="K74" s="91" t="s">
        <v>902</v>
      </c>
      <c r="L74" s="92" t="s">
        <v>902</v>
      </c>
      <c r="M74" s="101" t="s">
        <v>902</v>
      </c>
      <c r="N74" s="101">
        <v>1</v>
      </c>
      <c r="O74" s="60"/>
    </row>
    <row r="75" spans="1:15" s="62" customFormat="1" ht="22.5" customHeight="1" x14ac:dyDescent="0.2">
      <c r="A75" s="60"/>
      <c r="B75" s="97">
        <f t="shared" si="4"/>
        <v>68</v>
      </c>
      <c r="C75" s="98" t="s">
        <v>146</v>
      </c>
      <c r="D75" s="90">
        <f t="shared" si="3"/>
        <v>3</v>
      </c>
      <c r="E75" s="99">
        <f t="shared" ref="E75:E87" si="5">+SUM(G75,I75:L75)</f>
        <v>7</v>
      </c>
      <c r="F75" s="100" t="s">
        <v>902</v>
      </c>
      <c r="G75" s="92" t="s">
        <v>902</v>
      </c>
      <c r="H75" s="90">
        <v>3</v>
      </c>
      <c r="I75" s="91">
        <v>7</v>
      </c>
      <c r="J75" s="91" t="s">
        <v>902</v>
      </c>
      <c r="K75" s="91" t="s">
        <v>902</v>
      </c>
      <c r="L75" s="92" t="s">
        <v>902</v>
      </c>
      <c r="M75" s="101" t="s">
        <v>902</v>
      </c>
      <c r="N75" s="101" t="s">
        <v>902</v>
      </c>
      <c r="O75" s="60"/>
    </row>
    <row r="76" spans="1:15" s="62" customFormat="1" ht="22.5" customHeight="1" x14ac:dyDescent="0.2">
      <c r="A76" s="60"/>
      <c r="B76" s="97">
        <f t="shared" si="4"/>
        <v>69</v>
      </c>
      <c r="C76" s="98" t="s">
        <v>148</v>
      </c>
      <c r="D76" s="90">
        <f t="shared" si="3"/>
        <v>1</v>
      </c>
      <c r="E76" s="99">
        <f t="shared" si="5"/>
        <v>3</v>
      </c>
      <c r="F76" s="100" t="s">
        <v>902</v>
      </c>
      <c r="G76" s="92" t="s">
        <v>902</v>
      </c>
      <c r="H76" s="90">
        <v>1</v>
      </c>
      <c r="I76" s="91">
        <v>2</v>
      </c>
      <c r="J76" s="91">
        <v>1</v>
      </c>
      <c r="K76" s="91" t="s">
        <v>902</v>
      </c>
      <c r="L76" s="92" t="s">
        <v>902</v>
      </c>
      <c r="M76" s="101" t="s">
        <v>902</v>
      </c>
      <c r="N76" s="101" t="s">
        <v>902</v>
      </c>
      <c r="O76" s="60"/>
    </row>
    <row r="77" spans="1:15" s="62" customFormat="1" ht="22.5" customHeight="1" x14ac:dyDescent="0.2">
      <c r="A77" s="60"/>
      <c r="B77" s="97">
        <f t="shared" si="4"/>
        <v>70</v>
      </c>
      <c r="C77" s="98" t="s">
        <v>150</v>
      </c>
      <c r="D77" s="90">
        <f t="shared" si="3"/>
        <v>4</v>
      </c>
      <c r="E77" s="99">
        <f t="shared" si="5"/>
        <v>7</v>
      </c>
      <c r="F77" s="100">
        <v>3</v>
      </c>
      <c r="G77" s="92">
        <v>6</v>
      </c>
      <c r="H77" s="90">
        <v>1</v>
      </c>
      <c r="I77" s="91">
        <v>1</v>
      </c>
      <c r="J77" s="91" t="s">
        <v>902</v>
      </c>
      <c r="K77" s="91" t="s">
        <v>902</v>
      </c>
      <c r="L77" s="92" t="s">
        <v>902</v>
      </c>
      <c r="M77" s="101" t="s">
        <v>902</v>
      </c>
      <c r="N77" s="101" t="s">
        <v>902</v>
      </c>
      <c r="O77" s="60"/>
    </row>
    <row r="78" spans="1:15" s="62" customFormat="1" ht="22.5" customHeight="1" x14ac:dyDescent="0.2">
      <c r="A78" s="60"/>
      <c r="B78" s="97">
        <f t="shared" si="4"/>
        <v>71</v>
      </c>
      <c r="C78" s="98" t="s">
        <v>152</v>
      </c>
      <c r="D78" s="90">
        <f t="shared" si="3"/>
        <v>1</v>
      </c>
      <c r="E78" s="99">
        <f t="shared" si="5"/>
        <v>4</v>
      </c>
      <c r="F78" s="100" t="s">
        <v>902</v>
      </c>
      <c r="G78" s="92" t="s">
        <v>902</v>
      </c>
      <c r="H78" s="90">
        <v>1</v>
      </c>
      <c r="I78" s="91" t="s">
        <v>902</v>
      </c>
      <c r="J78" s="91">
        <v>4</v>
      </c>
      <c r="K78" s="91" t="s">
        <v>902</v>
      </c>
      <c r="L78" s="92" t="s">
        <v>902</v>
      </c>
      <c r="M78" s="101" t="s">
        <v>902</v>
      </c>
      <c r="N78" s="101" t="s">
        <v>902</v>
      </c>
      <c r="O78" s="60"/>
    </row>
    <row r="79" spans="1:15" s="62" customFormat="1" ht="22.5" customHeight="1" x14ac:dyDescent="0.2">
      <c r="A79" s="60"/>
      <c r="B79" s="97">
        <f t="shared" si="4"/>
        <v>72</v>
      </c>
      <c r="C79" s="98" t="s">
        <v>154</v>
      </c>
      <c r="D79" s="90">
        <f t="shared" si="3"/>
        <v>1</v>
      </c>
      <c r="E79" s="99">
        <f t="shared" si="5"/>
        <v>3</v>
      </c>
      <c r="F79" s="100" t="s">
        <v>902</v>
      </c>
      <c r="G79" s="92" t="s">
        <v>902</v>
      </c>
      <c r="H79" s="90">
        <v>1</v>
      </c>
      <c r="I79" s="91" t="s">
        <v>902</v>
      </c>
      <c r="J79" s="91">
        <v>1</v>
      </c>
      <c r="K79" s="91">
        <v>2</v>
      </c>
      <c r="L79" s="92" t="s">
        <v>902</v>
      </c>
      <c r="M79" s="101" t="s">
        <v>902</v>
      </c>
      <c r="N79" s="101" t="s">
        <v>902</v>
      </c>
      <c r="O79" s="60"/>
    </row>
    <row r="80" spans="1:15" s="62" customFormat="1" ht="22.5" customHeight="1" x14ac:dyDescent="0.2">
      <c r="A80" s="60"/>
      <c r="B80" s="97">
        <f t="shared" si="4"/>
        <v>73</v>
      </c>
      <c r="C80" s="98" t="s">
        <v>156</v>
      </c>
      <c r="D80" s="90">
        <f t="shared" si="3"/>
        <v>1</v>
      </c>
      <c r="E80" s="99">
        <f t="shared" si="5"/>
        <v>4</v>
      </c>
      <c r="F80" s="100" t="s">
        <v>902</v>
      </c>
      <c r="G80" s="92" t="s">
        <v>902</v>
      </c>
      <c r="H80" s="90">
        <v>1</v>
      </c>
      <c r="I80" s="91">
        <v>1</v>
      </c>
      <c r="J80" s="91" t="s">
        <v>902</v>
      </c>
      <c r="K80" s="91">
        <v>3</v>
      </c>
      <c r="L80" s="92" t="s">
        <v>902</v>
      </c>
      <c r="M80" s="101" t="s">
        <v>902</v>
      </c>
      <c r="N80" s="101" t="s">
        <v>902</v>
      </c>
      <c r="O80" s="60"/>
    </row>
    <row r="81" spans="1:15" s="58" customFormat="1" ht="22.5" customHeight="1" x14ac:dyDescent="0.2">
      <c r="A81" s="60"/>
      <c r="B81" s="97">
        <f t="shared" si="4"/>
        <v>74</v>
      </c>
      <c r="C81" s="98" t="s">
        <v>158</v>
      </c>
      <c r="D81" s="90">
        <f t="shared" si="3"/>
        <v>4</v>
      </c>
      <c r="E81" s="99">
        <f t="shared" si="5"/>
        <v>8</v>
      </c>
      <c r="F81" s="100">
        <v>4</v>
      </c>
      <c r="G81" s="92">
        <v>8</v>
      </c>
      <c r="H81" s="90" t="s">
        <v>902</v>
      </c>
      <c r="I81" s="91" t="s">
        <v>902</v>
      </c>
      <c r="J81" s="91" t="s">
        <v>902</v>
      </c>
      <c r="K81" s="91" t="s">
        <v>902</v>
      </c>
      <c r="L81" s="92" t="s">
        <v>902</v>
      </c>
      <c r="M81" s="101" t="s">
        <v>902</v>
      </c>
      <c r="N81" s="101" t="s">
        <v>902</v>
      </c>
      <c r="O81" s="60"/>
    </row>
    <row r="82" spans="1:15" s="58" customFormat="1" ht="22.5" customHeight="1" x14ac:dyDescent="0.2">
      <c r="A82" s="60"/>
      <c r="B82" s="97">
        <f t="shared" si="4"/>
        <v>75</v>
      </c>
      <c r="C82" s="98" t="s">
        <v>160</v>
      </c>
      <c r="D82" s="90">
        <f t="shared" si="3"/>
        <v>12</v>
      </c>
      <c r="E82" s="99">
        <f t="shared" si="5"/>
        <v>30</v>
      </c>
      <c r="F82" s="100">
        <v>7</v>
      </c>
      <c r="G82" s="92">
        <v>12</v>
      </c>
      <c r="H82" s="90">
        <v>5</v>
      </c>
      <c r="I82" s="91">
        <v>18</v>
      </c>
      <c r="J82" s="91" t="s">
        <v>902</v>
      </c>
      <c r="K82" s="91" t="s">
        <v>902</v>
      </c>
      <c r="L82" s="92" t="s">
        <v>902</v>
      </c>
      <c r="M82" s="101" t="s">
        <v>902</v>
      </c>
      <c r="N82" s="101" t="s">
        <v>902</v>
      </c>
      <c r="O82" s="60"/>
    </row>
    <row r="83" spans="1:15" s="58" customFormat="1" ht="22.5" customHeight="1" x14ac:dyDescent="0.2">
      <c r="A83" s="60"/>
      <c r="B83" s="97">
        <f t="shared" si="4"/>
        <v>76</v>
      </c>
      <c r="C83" s="98" t="s">
        <v>162</v>
      </c>
      <c r="D83" s="90">
        <f t="shared" si="3"/>
        <v>2</v>
      </c>
      <c r="E83" s="99">
        <f t="shared" si="5"/>
        <v>3</v>
      </c>
      <c r="F83" s="100" t="s">
        <v>902</v>
      </c>
      <c r="G83" s="92" t="s">
        <v>902</v>
      </c>
      <c r="H83" s="90">
        <v>2</v>
      </c>
      <c r="I83" s="91">
        <v>1</v>
      </c>
      <c r="J83" s="91">
        <v>2</v>
      </c>
      <c r="K83" s="91" t="s">
        <v>902</v>
      </c>
      <c r="L83" s="92" t="s">
        <v>902</v>
      </c>
      <c r="M83" s="101" t="s">
        <v>902</v>
      </c>
      <c r="N83" s="101" t="s">
        <v>902</v>
      </c>
      <c r="O83" s="60"/>
    </row>
    <row r="84" spans="1:15" s="58" customFormat="1" ht="22.5" customHeight="1" x14ac:dyDescent="0.2">
      <c r="A84" s="60"/>
      <c r="B84" s="97">
        <f t="shared" si="4"/>
        <v>77</v>
      </c>
      <c r="C84" s="98" t="s">
        <v>164</v>
      </c>
      <c r="D84" s="90">
        <f t="shared" si="3"/>
        <v>12</v>
      </c>
      <c r="E84" s="99">
        <f t="shared" si="5"/>
        <v>31</v>
      </c>
      <c r="F84" s="100">
        <v>12</v>
      </c>
      <c r="G84" s="92">
        <v>31</v>
      </c>
      <c r="H84" s="90" t="s">
        <v>902</v>
      </c>
      <c r="I84" s="91" t="s">
        <v>902</v>
      </c>
      <c r="J84" s="91" t="s">
        <v>902</v>
      </c>
      <c r="K84" s="91" t="s">
        <v>902</v>
      </c>
      <c r="L84" s="92" t="s">
        <v>902</v>
      </c>
      <c r="M84" s="101" t="s">
        <v>902</v>
      </c>
      <c r="N84" s="101" t="s">
        <v>902</v>
      </c>
      <c r="O84" s="60"/>
    </row>
    <row r="85" spans="1:15" s="58" customFormat="1" ht="22.5" customHeight="1" x14ac:dyDescent="0.2">
      <c r="A85" s="60"/>
      <c r="B85" s="97">
        <f t="shared" si="4"/>
        <v>78</v>
      </c>
      <c r="C85" s="98" t="s">
        <v>166</v>
      </c>
      <c r="D85" s="90">
        <f t="shared" si="3"/>
        <v>1</v>
      </c>
      <c r="E85" s="99" t="s">
        <v>408</v>
      </c>
      <c r="F85" s="100" t="s">
        <v>902</v>
      </c>
      <c r="G85" s="92" t="s">
        <v>902</v>
      </c>
      <c r="H85" s="90" t="s">
        <v>902</v>
      </c>
      <c r="I85" s="91" t="s">
        <v>902</v>
      </c>
      <c r="J85" s="91" t="s">
        <v>902</v>
      </c>
      <c r="K85" s="91" t="s">
        <v>902</v>
      </c>
      <c r="L85" s="92" t="s">
        <v>902</v>
      </c>
      <c r="M85" s="101">
        <v>1</v>
      </c>
      <c r="N85" s="101" t="s">
        <v>902</v>
      </c>
      <c r="O85" s="60"/>
    </row>
    <row r="86" spans="1:15" s="58" customFormat="1" ht="22.5" customHeight="1" x14ac:dyDescent="0.2">
      <c r="A86" s="60"/>
      <c r="B86" s="97">
        <f t="shared" si="4"/>
        <v>79</v>
      </c>
      <c r="C86" s="98" t="s">
        <v>168</v>
      </c>
      <c r="D86" s="90">
        <f t="shared" si="3"/>
        <v>1</v>
      </c>
      <c r="E86" s="99">
        <f t="shared" si="5"/>
        <v>2</v>
      </c>
      <c r="F86" s="100" t="s">
        <v>902</v>
      </c>
      <c r="G86" s="92" t="s">
        <v>902</v>
      </c>
      <c r="H86" s="90">
        <v>1</v>
      </c>
      <c r="I86" s="91" t="s">
        <v>902</v>
      </c>
      <c r="J86" s="91">
        <v>1</v>
      </c>
      <c r="K86" s="91">
        <v>1</v>
      </c>
      <c r="L86" s="92"/>
      <c r="M86" s="101" t="s">
        <v>902</v>
      </c>
      <c r="N86" s="101" t="s">
        <v>902</v>
      </c>
      <c r="O86" s="60"/>
    </row>
    <row r="87" spans="1:15" s="58" customFormat="1" ht="22.5" customHeight="1" x14ac:dyDescent="0.2">
      <c r="A87" s="60"/>
      <c r="B87" s="97">
        <f t="shared" si="4"/>
        <v>80</v>
      </c>
      <c r="C87" s="98" t="s">
        <v>170</v>
      </c>
      <c r="D87" s="90">
        <f t="shared" si="3"/>
        <v>1</v>
      </c>
      <c r="E87" s="99">
        <f t="shared" si="5"/>
        <v>2</v>
      </c>
      <c r="F87" s="100" t="s">
        <v>902</v>
      </c>
      <c r="G87" s="92" t="s">
        <v>902</v>
      </c>
      <c r="H87" s="90">
        <v>1</v>
      </c>
      <c r="I87" s="91" t="s">
        <v>902</v>
      </c>
      <c r="J87" s="91">
        <v>2</v>
      </c>
      <c r="K87" s="91" t="s">
        <v>902</v>
      </c>
      <c r="L87" s="92" t="s">
        <v>902</v>
      </c>
      <c r="M87" s="101" t="s">
        <v>902</v>
      </c>
      <c r="N87" s="101" t="s">
        <v>902</v>
      </c>
      <c r="O87" s="60"/>
    </row>
    <row r="88" spans="1:15" s="58" customFormat="1" ht="22.5" customHeight="1" thickBot="1" x14ac:dyDescent="0.25">
      <c r="A88" s="60"/>
      <c r="B88" s="1844" t="s">
        <v>432</v>
      </c>
      <c r="C88" s="1845"/>
      <c r="D88" s="104">
        <f>SUM(D8:D87)</f>
        <v>286</v>
      </c>
      <c r="E88" s="105">
        <f t="shared" ref="E88:N88" si="6">SUM(E8:E87)</f>
        <v>669</v>
      </c>
      <c r="F88" s="106">
        <f t="shared" si="6"/>
        <v>161</v>
      </c>
      <c r="G88" s="105">
        <f t="shared" si="6"/>
        <v>339</v>
      </c>
      <c r="H88" s="107">
        <f t="shared" si="6"/>
        <v>113</v>
      </c>
      <c r="I88" s="108">
        <f t="shared" si="6"/>
        <v>271</v>
      </c>
      <c r="J88" s="109">
        <f t="shared" si="6"/>
        <v>40</v>
      </c>
      <c r="K88" s="109">
        <f t="shared" si="6"/>
        <v>15</v>
      </c>
      <c r="L88" s="105">
        <f t="shared" si="6"/>
        <v>4</v>
      </c>
      <c r="M88" s="110">
        <f t="shared" si="6"/>
        <v>7</v>
      </c>
      <c r="N88" s="110">
        <f t="shared" si="6"/>
        <v>5</v>
      </c>
      <c r="O88" s="60"/>
    </row>
    <row r="89" spans="1:15" s="58" customFormat="1" ht="21" customHeight="1" x14ac:dyDescent="0.2">
      <c r="A89" s="60"/>
      <c r="B89" s="60"/>
      <c r="C89" s="60"/>
      <c r="D89" s="60"/>
      <c r="E89" s="60"/>
      <c r="F89" s="61"/>
      <c r="G89" s="61"/>
      <c r="H89" s="61"/>
      <c r="I89" s="61"/>
      <c r="J89" s="61"/>
      <c r="K89" s="61"/>
      <c r="L89" s="61"/>
      <c r="M89" s="61"/>
      <c r="N89" s="61"/>
      <c r="O89" s="60"/>
    </row>
    <row r="90" spans="1:15" s="58" customFormat="1" ht="12.75" x14ac:dyDescent="0.2">
      <c r="A90" s="60"/>
      <c r="B90" s="111" t="s">
        <v>435</v>
      </c>
      <c r="C90" s="60"/>
      <c r="D90" s="60"/>
      <c r="E90" s="60"/>
      <c r="F90" s="61"/>
      <c r="G90" s="61"/>
      <c r="H90" s="61"/>
      <c r="I90" s="61"/>
      <c r="J90" s="61"/>
      <c r="K90" s="61"/>
      <c r="L90" s="61"/>
      <c r="M90" s="61"/>
      <c r="N90" s="61"/>
      <c r="O90" s="60"/>
    </row>
    <row r="91" spans="1:15" s="58" customFormat="1" ht="12.75" x14ac:dyDescent="0.2">
      <c r="A91" s="60"/>
      <c r="B91" s="111"/>
      <c r="C91" s="60"/>
      <c r="D91" s="112"/>
      <c r="E91" s="112"/>
      <c r="F91" s="113"/>
      <c r="G91" s="113"/>
      <c r="H91" s="61"/>
      <c r="I91" s="61"/>
      <c r="J91" s="61"/>
      <c r="K91" s="61"/>
      <c r="L91" s="61"/>
      <c r="M91" s="61"/>
      <c r="N91" s="61"/>
      <c r="O91" s="60"/>
    </row>
    <row r="92" spans="1:15" s="58" customFormat="1" ht="12.75" x14ac:dyDescent="0.2">
      <c r="A92" s="60"/>
      <c r="B92" s="114" t="s">
        <v>439</v>
      </c>
      <c r="C92" s="115"/>
      <c r="D92" s="60"/>
      <c r="E92" s="60"/>
      <c r="F92" s="60"/>
      <c r="G92" s="60"/>
      <c r="H92" s="61"/>
      <c r="I92" s="61"/>
      <c r="J92" s="61"/>
      <c r="K92" s="61"/>
      <c r="L92" s="61"/>
      <c r="M92" s="61"/>
      <c r="N92" s="61"/>
      <c r="O92" s="60"/>
    </row>
    <row r="93" spans="1:15" s="58" customFormat="1" ht="12.75" x14ac:dyDescent="0.2">
      <c r="A93" s="60"/>
      <c r="B93" s="114" t="s">
        <v>174</v>
      </c>
      <c r="C93" s="115"/>
      <c r="D93" s="60"/>
      <c r="E93" s="60"/>
      <c r="F93" s="60"/>
      <c r="G93" s="60"/>
      <c r="H93" s="113"/>
      <c r="I93" s="113"/>
      <c r="J93" s="113"/>
      <c r="K93" s="113"/>
      <c r="L93" s="113"/>
      <c r="M93" s="113"/>
      <c r="N93" s="113"/>
      <c r="O93" s="60"/>
    </row>
    <row r="94" spans="1:15" s="58" customFormat="1" ht="12.75" x14ac:dyDescent="0.2">
      <c r="A94" s="60"/>
      <c r="B94" s="116"/>
      <c r="C94" s="29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1:15" s="58" customFormat="1" ht="12.75" x14ac:dyDescent="0.2">
      <c r="A95" s="60"/>
      <c r="B95" s="116"/>
      <c r="C95" s="29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1:15" s="58" customFormat="1" ht="12.75" x14ac:dyDescent="0.2">
      <c r="A96" s="60"/>
      <c r="B96" s="116"/>
      <c r="C96" s="29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7" spans="1:15" s="58" customFormat="1" ht="12.75" x14ac:dyDescent="0.2">
      <c r="A97" s="60"/>
      <c r="B97" s="116"/>
      <c r="C97" s="29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1:15" s="58" customFormat="1" ht="12.75" x14ac:dyDescent="0.2">
      <c r="A98" s="60"/>
      <c r="B98" s="116"/>
      <c r="C98" s="29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</row>
    <row r="99" spans="1:15" s="58" customFormat="1" ht="12.75" x14ac:dyDescent="0.2">
      <c r="A99" s="60"/>
      <c r="B99" s="116"/>
      <c r="C99" s="29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</row>
    <row r="100" spans="1:15" s="58" customFormat="1" ht="12.75" x14ac:dyDescent="0.2">
      <c r="A100" s="60"/>
      <c r="F100" s="103"/>
      <c r="G100" s="103"/>
      <c r="H100" s="60"/>
      <c r="I100" s="60"/>
      <c r="J100" s="60"/>
      <c r="K100" s="60"/>
      <c r="L100" s="60"/>
      <c r="M100" s="60"/>
      <c r="N100" s="60"/>
      <c r="O100" s="60"/>
    </row>
    <row r="101" spans="1:15" s="58" customFormat="1" ht="12.75" x14ac:dyDescent="0.2">
      <c r="A101" s="60"/>
      <c r="F101" s="103"/>
      <c r="G101" s="103"/>
      <c r="H101" s="60"/>
      <c r="I101" s="60"/>
      <c r="J101" s="60"/>
      <c r="K101" s="60"/>
      <c r="L101" s="60"/>
      <c r="M101" s="60"/>
      <c r="N101" s="60"/>
      <c r="O101" s="60"/>
    </row>
    <row r="102" spans="1:15" s="58" customFormat="1" ht="12.75" x14ac:dyDescent="0.2">
      <c r="A102" s="60"/>
      <c r="B102" s="60"/>
      <c r="C102" s="60"/>
      <c r="D102" s="60"/>
      <c r="E102" s="60"/>
      <c r="F102" s="61"/>
      <c r="G102" s="61"/>
      <c r="H102" s="61"/>
      <c r="I102" s="61"/>
      <c r="J102" s="61"/>
      <c r="K102" s="61"/>
      <c r="L102" s="61"/>
      <c r="M102" s="61"/>
      <c r="N102" s="61"/>
      <c r="O102" s="60"/>
    </row>
    <row r="103" spans="1:15" s="58" customFormat="1" ht="12.75" x14ac:dyDescent="0.2">
      <c r="F103" s="103"/>
      <c r="G103" s="103"/>
      <c r="H103" s="103"/>
      <c r="I103" s="103"/>
      <c r="J103" s="103"/>
      <c r="K103" s="103"/>
      <c r="L103" s="103"/>
      <c r="M103" s="103"/>
      <c r="N103" s="103"/>
    </row>
    <row r="104" spans="1:15" s="58" customFormat="1" ht="12.75" x14ac:dyDescent="0.2">
      <c r="F104" s="103"/>
      <c r="G104" s="103"/>
      <c r="H104" s="103"/>
      <c r="I104" s="103"/>
      <c r="J104" s="103"/>
      <c r="K104" s="103"/>
      <c r="L104" s="103"/>
      <c r="M104" s="103"/>
      <c r="N104" s="103"/>
    </row>
    <row r="105" spans="1:15" s="58" customFormat="1" ht="12.75" x14ac:dyDescent="0.2">
      <c r="F105" s="103"/>
      <c r="G105" s="103"/>
      <c r="H105" s="103"/>
      <c r="I105" s="103"/>
      <c r="J105" s="103"/>
      <c r="K105" s="103"/>
      <c r="L105" s="103"/>
      <c r="M105" s="103"/>
      <c r="N105" s="103"/>
    </row>
    <row r="106" spans="1:15" s="58" customFormat="1" ht="12.75" x14ac:dyDescent="0.2">
      <c r="F106" s="103"/>
      <c r="G106" s="103"/>
      <c r="H106" s="103"/>
      <c r="I106" s="103"/>
      <c r="J106" s="103"/>
      <c r="K106" s="103"/>
      <c r="L106" s="103"/>
      <c r="M106" s="103"/>
      <c r="N106" s="103"/>
    </row>
    <row r="107" spans="1:15" s="58" customFormat="1" ht="12.75" x14ac:dyDescent="0.2">
      <c r="F107" s="103"/>
      <c r="G107" s="103"/>
      <c r="H107" s="103"/>
      <c r="I107" s="103"/>
      <c r="J107" s="103"/>
      <c r="K107" s="103"/>
      <c r="L107" s="103"/>
      <c r="M107" s="103"/>
      <c r="N107" s="103"/>
    </row>
    <row r="108" spans="1:15" s="58" customFormat="1" ht="12.75" x14ac:dyDescent="0.2">
      <c r="F108" s="103"/>
      <c r="G108" s="103"/>
      <c r="H108" s="103"/>
      <c r="I108" s="103"/>
      <c r="J108" s="103"/>
      <c r="K108" s="103"/>
      <c r="L108" s="103"/>
      <c r="M108" s="103"/>
      <c r="N108" s="103"/>
    </row>
    <row r="109" spans="1:15" s="58" customFormat="1" ht="12.75" x14ac:dyDescent="0.2">
      <c r="F109" s="103"/>
      <c r="G109" s="103"/>
      <c r="H109" s="103"/>
      <c r="I109" s="103"/>
      <c r="J109" s="103"/>
      <c r="K109" s="103"/>
      <c r="L109" s="103"/>
      <c r="M109" s="103"/>
      <c r="N109" s="103"/>
    </row>
    <row r="110" spans="1:15" s="58" customFormat="1" ht="12.75" x14ac:dyDescent="0.2">
      <c r="F110" s="103"/>
      <c r="G110" s="103"/>
      <c r="H110" s="103"/>
      <c r="I110" s="103"/>
      <c r="J110" s="103"/>
      <c r="K110" s="103"/>
      <c r="L110" s="103"/>
      <c r="M110" s="103"/>
      <c r="N110" s="103"/>
    </row>
    <row r="111" spans="1:15" s="58" customFormat="1" ht="12.75" x14ac:dyDescent="0.2">
      <c r="F111" s="103"/>
      <c r="G111" s="103"/>
      <c r="H111" s="103"/>
      <c r="I111" s="103"/>
      <c r="J111" s="103"/>
      <c r="K111" s="103"/>
      <c r="L111" s="103"/>
      <c r="M111" s="103"/>
      <c r="N111" s="103"/>
    </row>
    <row r="112" spans="1:15" s="58" customFormat="1" ht="12.75" x14ac:dyDescent="0.2">
      <c r="F112" s="103"/>
      <c r="G112" s="103"/>
      <c r="H112" s="103"/>
      <c r="I112" s="103"/>
      <c r="J112" s="103"/>
      <c r="K112" s="103"/>
      <c r="L112" s="103"/>
      <c r="M112" s="103"/>
      <c r="N112" s="103"/>
    </row>
    <row r="113" spans="6:14" s="58" customFormat="1" ht="12.75" x14ac:dyDescent="0.2">
      <c r="F113" s="103"/>
      <c r="G113" s="103"/>
      <c r="H113" s="103"/>
      <c r="I113" s="103"/>
      <c r="J113" s="103"/>
      <c r="K113" s="103"/>
      <c r="L113" s="103"/>
      <c r="M113" s="103"/>
      <c r="N113" s="103"/>
    </row>
    <row r="114" spans="6:14" s="58" customFormat="1" ht="12.75" x14ac:dyDescent="0.2">
      <c r="F114" s="103"/>
      <c r="G114" s="103"/>
      <c r="H114" s="103"/>
      <c r="I114" s="103"/>
      <c r="J114" s="103"/>
      <c r="K114" s="103"/>
      <c r="L114" s="103"/>
      <c r="M114" s="103"/>
      <c r="N114" s="103"/>
    </row>
    <row r="115" spans="6:14" s="58" customFormat="1" ht="12.75" x14ac:dyDescent="0.2">
      <c r="F115" s="103"/>
      <c r="G115" s="103"/>
      <c r="H115" s="103"/>
      <c r="I115" s="103"/>
      <c r="J115" s="103"/>
      <c r="K115" s="103"/>
      <c r="L115" s="103"/>
      <c r="M115" s="103"/>
      <c r="N115" s="103"/>
    </row>
    <row r="116" spans="6:14" s="58" customFormat="1" ht="12.75" x14ac:dyDescent="0.2">
      <c r="F116" s="103"/>
      <c r="G116" s="103"/>
      <c r="H116" s="103"/>
      <c r="I116" s="103"/>
      <c r="J116" s="103"/>
      <c r="K116" s="103"/>
      <c r="L116" s="103"/>
      <c r="M116" s="103"/>
      <c r="N116" s="103"/>
    </row>
    <row r="117" spans="6:14" s="58" customFormat="1" ht="12.75" x14ac:dyDescent="0.2">
      <c r="F117" s="103"/>
      <c r="G117" s="103"/>
      <c r="H117" s="103"/>
      <c r="I117" s="103"/>
      <c r="J117" s="103"/>
      <c r="K117" s="103"/>
      <c r="L117" s="103"/>
      <c r="M117" s="103"/>
      <c r="N117" s="103"/>
    </row>
    <row r="118" spans="6:14" s="58" customFormat="1" ht="12.75" x14ac:dyDescent="0.2">
      <c r="F118" s="103"/>
      <c r="G118" s="103"/>
      <c r="H118" s="103"/>
      <c r="I118" s="103"/>
      <c r="J118" s="103"/>
      <c r="K118" s="103"/>
      <c r="L118" s="103"/>
      <c r="M118" s="103"/>
      <c r="N118" s="103"/>
    </row>
    <row r="119" spans="6:14" s="58" customFormat="1" ht="12.75" x14ac:dyDescent="0.2">
      <c r="F119" s="103"/>
      <c r="G119" s="103"/>
      <c r="H119" s="103"/>
      <c r="I119" s="103"/>
      <c r="J119" s="103"/>
      <c r="K119" s="103"/>
      <c r="L119" s="103"/>
      <c r="M119" s="103"/>
      <c r="N119" s="103"/>
    </row>
    <row r="120" spans="6:14" s="58" customFormat="1" ht="12.75" x14ac:dyDescent="0.2">
      <c r="F120" s="103"/>
      <c r="G120" s="103"/>
      <c r="H120" s="103"/>
      <c r="I120" s="103"/>
      <c r="J120" s="103"/>
      <c r="K120" s="103"/>
      <c r="L120" s="103"/>
      <c r="M120" s="103"/>
      <c r="N120" s="103"/>
    </row>
    <row r="121" spans="6:14" s="58" customFormat="1" ht="12.75" x14ac:dyDescent="0.2">
      <c r="F121" s="103"/>
      <c r="G121" s="103"/>
      <c r="H121" s="103"/>
      <c r="I121" s="103"/>
      <c r="J121" s="103"/>
      <c r="K121" s="103"/>
      <c r="L121" s="103"/>
      <c r="M121" s="103"/>
      <c r="N121" s="103"/>
    </row>
    <row r="122" spans="6:14" s="58" customFormat="1" ht="12.75" x14ac:dyDescent="0.2">
      <c r="F122" s="103"/>
      <c r="G122" s="103"/>
      <c r="H122" s="103"/>
      <c r="I122" s="103"/>
      <c r="J122" s="103"/>
      <c r="K122" s="103"/>
      <c r="L122" s="103"/>
      <c r="M122" s="103"/>
      <c r="N122" s="103"/>
    </row>
    <row r="123" spans="6:14" s="58" customFormat="1" ht="12.75" x14ac:dyDescent="0.2">
      <c r="F123" s="103"/>
      <c r="G123" s="103"/>
      <c r="H123" s="103"/>
      <c r="I123" s="103"/>
      <c r="J123" s="103"/>
      <c r="K123" s="103"/>
      <c r="L123" s="103"/>
      <c r="M123" s="103"/>
      <c r="N123" s="103"/>
    </row>
    <row r="124" spans="6:14" s="58" customFormat="1" ht="12.75" x14ac:dyDescent="0.2">
      <c r="F124" s="103"/>
      <c r="G124" s="103"/>
      <c r="H124" s="103"/>
      <c r="I124" s="103"/>
      <c r="J124" s="103"/>
      <c r="K124" s="103"/>
      <c r="L124" s="103"/>
      <c r="M124" s="103"/>
      <c r="N124" s="103"/>
    </row>
    <row r="125" spans="6:14" s="58" customFormat="1" ht="12.75" x14ac:dyDescent="0.2">
      <c r="F125" s="103"/>
      <c r="G125" s="103"/>
      <c r="H125" s="103"/>
      <c r="I125" s="103"/>
      <c r="J125" s="103"/>
      <c r="K125" s="103"/>
      <c r="L125" s="103"/>
      <c r="M125" s="103"/>
      <c r="N125" s="103"/>
    </row>
    <row r="126" spans="6:14" s="58" customFormat="1" ht="12.75" x14ac:dyDescent="0.2">
      <c r="F126" s="103"/>
      <c r="G126" s="103"/>
      <c r="H126" s="103"/>
      <c r="I126" s="103"/>
      <c r="J126" s="103"/>
      <c r="K126" s="103"/>
      <c r="L126" s="103"/>
      <c r="M126" s="103"/>
      <c r="N126" s="103"/>
    </row>
    <row r="127" spans="6:14" s="58" customFormat="1" ht="12.75" x14ac:dyDescent="0.2">
      <c r="F127" s="103"/>
      <c r="G127" s="103"/>
      <c r="H127" s="103"/>
      <c r="I127" s="103"/>
      <c r="J127" s="103"/>
      <c r="K127" s="103"/>
      <c r="L127" s="103"/>
      <c r="M127" s="103"/>
      <c r="N127" s="103"/>
    </row>
    <row r="128" spans="6:14" s="58" customFormat="1" ht="12.75" x14ac:dyDescent="0.2">
      <c r="F128" s="103"/>
      <c r="G128" s="103"/>
      <c r="H128" s="103"/>
      <c r="I128" s="103"/>
      <c r="J128" s="103"/>
      <c r="K128" s="103"/>
      <c r="L128" s="103"/>
      <c r="M128" s="103"/>
      <c r="N128" s="103"/>
    </row>
    <row r="129" spans="6:14" s="58" customFormat="1" ht="12.75" x14ac:dyDescent="0.2">
      <c r="F129" s="103"/>
      <c r="G129" s="103"/>
      <c r="H129" s="103"/>
      <c r="I129" s="103"/>
      <c r="J129" s="103"/>
      <c r="K129" s="103"/>
      <c r="L129" s="103"/>
      <c r="M129" s="103"/>
      <c r="N129" s="103"/>
    </row>
    <row r="130" spans="6:14" s="58" customFormat="1" ht="12.75" x14ac:dyDescent="0.2">
      <c r="F130" s="103"/>
      <c r="G130" s="103"/>
      <c r="H130" s="103"/>
      <c r="I130" s="103"/>
      <c r="J130" s="103"/>
      <c r="K130" s="103"/>
      <c r="L130" s="103"/>
      <c r="M130" s="103"/>
      <c r="N130" s="103"/>
    </row>
    <row r="131" spans="6:14" s="58" customFormat="1" ht="12.75" x14ac:dyDescent="0.2">
      <c r="F131" s="103"/>
      <c r="G131" s="103"/>
      <c r="H131" s="103"/>
      <c r="I131" s="103"/>
      <c r="J131" s="103"/>
      <c r="K131" s="103"/>
      <c r="L131" s="103"/>
      <c r="M131" s="103"/>
      <c r="N131" s="103"/>
    </row>
    <row r="132" spans="6:14" s="58" customFormat="1" ht="12.75" x14ac:dyDescent="0.2">
      <c r="F132" s="103"/>
      <c r="G132" s="103"/>
      <c r="H132" s="103"/>
      <c r="I132" s="103"/>
      <c r="J132" s="103"/>
      <c r="K132" s="103"/>
      <c r="L132" s="103"/>
      <c r="M132" s="103"/>
      <c r="N132" s="103"/>
    </row>
    <row r="133" spans="6:14" s="58" customFormat="1" ht="12.75" x14ac:dyDescent="0.2">
      <c r="F133" s="103"/>
      <c r="G133" s="103"/>
      <c r="H133" s="103"/>
      <c r="I133" s="103"/>
      <c r="J133" s="103"/>
      <c r="K133" s="103"/>
      <c r="L133" s="103"/>
      <c r="M133" s="103"/>
      <c r="N133" s="103"/>
    </row>
    <row r="134" spans="6:14" s="58" customFormat="1" ht="12.75" x14ac:dyDescent="0.2">
      <c r="F134" s="103"/>
      <c r="G134" s="103"/>
      <c r="H134" s="103"/>
      <c r="I134" s="103"/>
      <c r="J134" s="103"/>
      <c r="K134" s="103"/>
      <c r="L134" s="103"/>
      <c r="M134" s="103"/>
      <c r="N134" s="103"/>
    </row>
    <row r="135" spans="6:14" s="58" customFormat="1" ht="12.75" x14ac:dyDescent="0.2">
      <c r="F135" s="103"/>
      <c r="G135" s="103"/>
      <c r="H135" s="103"/>
      <c r="I135" s="103"/>
      <c r="J135" s="103"/>
      <c r="K135" s="103"/>
      <c r="L135" s="103"/>
      <c r="M135" s="103"/>
      <c r="N135" s="103"/>
    </row>
    <row r="136" spans="6:14" s="58" customFormat="1" ht="12.75" x14ac:dyDescent="0.2">
      <c r="F136" s="103"/>
      <c r="G136" s="103"/>
      <c r="H136" s="103"/>
      <c r="I136" s="103"/>
      <c r="J136" s="103"/>
      <c r="K136" s="103"/>
      <c r="L136" s="103"/>
      <c r="M136" s="103"/>
      <c r="N136" s="103"/>
    </row>
    <row r="137" spans="6:14" s="58" customFormat="1" ht="12.75" x14ac:dyDescent="0.2">
      <c r="F137" s="103"/>
      <c r="G137" s="103"/>
      <c r="H137" s="103"/>
      <c r="I137" s="103"/>
      <c r="J137" s="103"/>
      <c r="K137" s="103"/>
      <c r="L137" s="103"/>
      <c r="M137" s="103"/>
      <c r="N137" s="103"/>
    </row>
    <row r="138" spans="6:14" s="58" customFormat="1" ht="12.75" x14ac:dyDescent="0.2">
      <c r="F138" s="103"/>
      <c r="G138" s="103"/>
      <c r="H138" s="103"/>
      <c r="I138" s="103"/>
      <c r="J138" s="103"/>
      <c r="K138" s="103"/>
      <c r="L138" s="103"/>
      <c r="M138" s="103"/>
      <c r="N138" s="103"/>
    </row>
    <row r="139" spans="6:14" s="58" customFormat="1" ht="12.75" x14ac:dyDescent="0.2">
      <c r="F139" s="103"/>
      <c r="G139" s="103"/>
      <c r="H139" s="103"/>
      <c r="I139" s="103"/>
      <c r="J139" s="103"/>
      <c r="K139" s="103"/>
      <c r="L139" s="103"/>
      <c r="M139" s="103"/>
      <c r="N139" s="103"/>
    </row>
    <row r="140" spans="6:14" s="58" customFormat="1" ht="12.75" x14ac:dyDescent="0.2">
      <c r="F140" s="103"/>
      <c r="G140" s="103"/>
      <c r="H140" s="103"/>
      <c r="I140" s="103"/>
      <c r="J140" s="103"/>
      <c r="K140" s="103"/>
      <c r="L140" s="103"/>
      <c r="M140" s="103"/>
      <c r="N140" s="103"/>
    </row>
    <row r="141" spans="6:14" s="58" customFormat="1" ht="12.75" x14ac:dyDescent="0.2">
      <c r="F141" s="103"/>
      <c r="G141" s="103"/>
      <c r="H141" s="103"/>
      <c r="I141" s="103"/>
      <c r="J141" s="103"/>
      <c r="K141" s="103"/>
      <c r="L141" s="103"/>
      <c r="M141" s="103"/>
      <c r="N141" s="103"/>
    </row>
    <row r="142" spans="6:14" s="58" customFormat="1" ht="12.75" x14ac:dyDescent="0.2">
      <c r="F142" s="103"/>
      <c r="G142" s="103"/>
      <c r="H142" s="103"/>
      <c r="I142" s="103"/>
      <c r="J142" s="103"/>
      <c r="K142" s="103"/>
      <c r="L142" s="103"/>
      <c r="M142" s="103"/>
      <c r="N142" s="103"/>
    </row>
    <row r="143" spans="6:14" s="58" customFormat="1" ht="12.75" x14ac:dyDescent="0.2">
      <c r="F143" s="103"/>
      <c r="G143" s="103"/>
      <c r="H143" s="103"/>
      <c r="I143" s="103"/>
      <c r="J143" s="103"/>
      <c r="K143" s="103"/>
      <c r="L143" s="103"/>
      <c r="M143" s="103"/>
      <c r="N143" s="103"/>
    </row>
    <row r="144" spans="6:14" s="58" customFormat="1" ht="12.75" x14ac:dyDescent="0.2">
      <c r="F144" s="103"/>
      <c r="G144" s="103"/>
      <c r="H144" s="103"/>
      <c r="I144" s="103"/>
      <c r="J144" s="103"/>
      <c r="K144" s="103"/>
      <c r="L144" s="103"/>
      <c r="M144" s="103"/>
      <c r="N144" s="103"/>
    </row>
    <row r="145" spans="6:14" s="58" customFormat="1" ht="12.75" x14ac:dyDescent="0.2">
      <c r="F145" s="103"/>
      <c r="G145" s="103"/>
      <c r="H145" s="103"/>
      <c r="I145" s="103"/>
      <c r="J145" s="103"/>
      <c r="K145" s="103"/>
      <c r="L145" s="103"/>
      <c r="M145" s="103"/>
      <c r="N145" s="103"/>
    </row>
    <row r="146" spans="6:14" s="58" customFormat="1" ht="12.75" x14ac:dyDescent="0.2">
      <c r="F146" s="103"/>
      <c r="G146" s="103"/>
      <c r="H146" s="103"/>
      <c r="I146" s="103"/>
      <c r="J146" s="103"/>
      <c r="K146" s="103"/>
      <c r="L146" s="103"/>
      <c r="M146" s="103"/>
      <c r="N146" s="103"/>
    </row>
    <row r="147" spans="6:14" s="58" customFormat="1" ht="12.75" x14ac:dyDescent="0.2">
      <c r="F147" s="103"/>
      <c r="G147" s="103"/>
      <c r="H147" s="103"/>
      <c r="I147" s="103"/>
      <c r="J147" s="103"/>
      <c r="K147" s="103"/>
      <c r="L147" s="103"/>
      <c r="M147" s="103"/>
      <c r="N147" s="103"/>
    </row>
    <row r="148" spans="6:14" s="58" customFormat="1" ht="12.75" x14ac:dyDescent="0.2">
      <c r="F148" s="103"/>
      <c r="G148" s="103"/>
      <c r="H148" s="103"/>
      <c r="I148" s="103"/>
      <c r="J148" s="103"/>
      <c r="K148" s="103"/>
      <c r="L148" s="103"/>
      <c r="M148" s="103"/>
      <c r="N148" s="103"/>
    </row>
    <row r="149" spans="6:14" s="58" customFormat="1" ht="12.75" x14ac:dyDescent="0.2">
      <c r="F149" s="103"/>
      <c r="G149" s="103"/>
      <c r="H149" s="103"/>
      <c r="I149" s="103"/>
      <c r="J149" s="103"/>
      <c r="K149" s="103"/>
      <c r="L149" s="103"/>
      <c r="M149" s="103"/>
      <c r="N149" s="103"/>
    </row>
    <row r="150" spans="6:14" s="58" customFormat="1" ht="12.75" x14ac:dyDescent="0.2">
      <c r="F150" s="103"/>
      <c r="G150" s="103"/>
      <c r="H150" s="103"/>
      <c r="I150" s="103"/>
      <c r="J150" s="103"/>
      <c r="K150" s="103"/>
      <c r="L150" s="103"/>
      <c r="M150" s="103"/>
      <c r="N150" s="103"/>
    </row>
    <row r="151" spans="6:14" s="58" customFormat="1" ht="12.75" x14ac:dyDescent="0.2">
      <c r="F151" s="103"/>
      <c r="G151" s="103"/>
      <c r="H151" s="103"/>
      <c r="I151" s="103"/>
      <c r="J151" s="103"/>
      <c r="K151" s="103"/>
      <c r="L151" s="103"/>
      <c r="M151" s="103"/>
      <c r="N151" s="103"/>
    </row>
    <row r="152" spans="6:14" s="58" customFormat="1" ht="12.75" x14ac:dyDescent="0.2">
      <c r="F152" s="103"/>
      <c r="G152" s="103"/>
      <c r="H152" s="103"/>
      <c r="I152" s="103"/>
      <c r="J152" s="103"/>
      <c r="K152" s="103"/>
      <c r="L152" s="103"/>
      <c r="M152" s="103"/>
      <c r="N152" s="103"/>
    </row>
    <row r="153" spans="6:14" s="58" customFormat="1" ht="12.75" x14ac:dyDescent="0.2">
      <c r="F153" s="103"/>
      <c r="G153" s="103"/>
      <c r="H153" s="103"/>
      <c r="I153" s="103"/>
      <c r="J153" s="103"/>
      <c r="K153" s="103"/>
      <c r="L153" s="103"/>
      <c r="M153" s="103"/>
      <c r="N153" s="103"/>
    </row>
    <row r="154" spans="6:14" s="58" customFormat="1" ht="12.75" x14ac:dyDescent="0.2">
      <c r="F154" s="103"/>
      <c r="G154" s="103"/>
      <c r="H154" s="103"/>
      <c r="I154" s="103"/>
      <c r="J154" s="103"/>
      <c r="K154" s="103"/>
      <c r="L154" s="103"/>
      <c r="M154" s="103"/>
      <c r="N154" s="103"/>
    </row>
    <row r="155" spans="6:14" s="58" customFormat="1" ht="12.75" x14ac:dyDescent="0.2">
      <c r="F155" s="103"/>
      <c r="G155" s="103"/>
      <c r="H155" s="103"/>
      <c r="I155" s="103"/>
      <c r="J155" s="103"/>
      <c r="K155" s="103"/>
      <c r="L155" s="103"/>
      <c r="M155" s="103"/>
      <c r="N155" s="103"/>
    </row>
    <row r="156" spans="6:14" s="58" customFormat="1" ht="12.75" x14ac:dyDescent="0.2">
      <c r="F156" s="103"/>
      <c r="G156" s="103"/>
      <c r="H156" s="103"/>
      <c r="I156" s="103"/>
      <c r="J156" s="103"/>
      <c r="K156" s="103"/>
      <c r="L156" s="103"/>
      <c r="M156" s="103"/>
      <c r="N156" s="103"/>
    </row>
    <row r="157" spans="6:14" s="58" customFormat="1" ht="12.75" x14ac:dyDescent="0.2">
      <c r="F157" s="103"/>
      <c r="G157" s="103"/>
      <c r="H157" s="103"/>
      <c r="I157" s="103"/>
      <c r="J157" s="103"/>
      <c r="K157" s="103"/>
      <c r="L157" s="103"/>
      <c r="M157" s="103"/>
      <c r="N157" s="103"/>
    </row>
    <row r="158" spans="6:14" s="58" customFormat="1" ht="12.75" x14ac:dyDescent="0.2">
      <c r="F158" s="103"/>
      <c r="G158" s="103"/>
      <c r="H158" s="103"/>
      <c r="I158" s="103"/>
      <c r="J158" s="103"/>
      <c r="K158" s="103"/>
      <c r="L158" s="103"/>
      <c r="M158" s="103"/>
      <c r="N158" s="103"/>
    </row>
    <row r="159" spans="6:14" s="58" customFormat="1" ht="12.75" x14ac:dyDescent="0.2">
      <c r="F159" s="103"/>
      <c r="G159" s="103"/>
      <c r="H159" s="103"/>
      <c r="I159" s="103"/>
      <c r="J159" s="103"/>
      <c r="K159" s="103"/>
      <c r="L159" s="103"/>
      <c r="M159" s="103"/>
      <c r="N159" s="103"/>
    </row>
    <row r="160" spans="6:14" s="58" customFormat="1" ht="12.75" x14ac:dyDescent="0.2">
      <c r="F160" s="103"/>
      <c r="G160" s="103"/>
      <c r="H160" s="103"/>
      <c r="I160" s="103"/>
      <c r="J160" s="103"/>
      <c r="K160" s="103"/>
      <c r="L160" s="103"/>
      <c r="M160" s="103"/>
      <c r="N160" s="103"/>
    </row>
    <row r="161" spans="6:14" s="58" customFormat="1" ht="12.75" x14ac:dyDescent="0.2">
      <c r="F161" s="103"/>
      <c r="G161" s="103"/>
      <c r="H161" s="103"/>
      <c r="I161" s="103"/>
      <c r="J161" s="103"/>
      <c r="K161" s="103"/>
      <c r="L161" s="103"/>
      <c r="M161" s="103"/>
      <c r="N161" s="103"/>
    </row>
    <row r="162" spans="6:14" s="58" customFormat="1" ht="12.75" x14ac:dyDescent="0.2">
      <c r="F162" s="103"/>
      <c r="G162" s="103"/>
      <c r="H162" s="103"/>
      <c r="I162" s="103"/>
      <c r="J162" s="103"/>
      <c r="K162" s="103"/>
      <c r="L162" s="103"/>
      <c r="M162" s="103"/>
      <c r="N162" s="103"/>
    </row>
    <row r="163" spans="6:14" s="58" customFormat="1" ht="12.75" x14ac:dyDescent="0.2">
      <c r="F163" s="103"/>
      <c r="G163" s="103"/>
      <c r="H163" s="103"/>
      <c r="I163" s="103"/>
      <c r="J163" s="103"/>
      <c r="K163" s="103"/>
      <c r="L163" s="103"/>
      <c r="M163" s="103"/>
      <c r="N163" s="103"/>
    </row>
    <row r="164" spans="6:14" s="58" customFormat="1" ht="12.75" x14ac:dyDescent="0.2">
      <c r="F164" s="103"/>
      <c r="G164" s="103"/>
      <c r="H164" s="103"/>
      <c r="I164" s="103"/>
      <c r="J164" s="103"/>
      <c r="K164" s="103"/>
      <c r="L164" s="103"/>
      <c r="M164" s="103"/>
      <c r="N164" s="103"/>
    </row>
    <row r="165" spans="6:14" s="58" customFormat="1" ht="12.75" x14ac:dyDescent="0.2">
      <c r="F165" s="103"/>
      <c r="G165" s="103"/>
      <c r="H165" s="103"/>
      <c r="I165" s="103"/>
      <c r="J165" s="103"/>
      <c r="K165" s="103"/>
      <c r="L165" s="103"/>
      <c r="M165" s="103"/>
      <c r="N165" s="103"/>
    </row>
    <row r="166" spans="6:14" s="58" customFormat="1" ht="12.75" x14ac:dyDescent="0.2">
      <c r="F166" s="103"/>
      <c r="G166" s="103"/>
      <c r="H166" s="103"/>
      <c r="I166" s="103"/>
      <c r="J166" s="103"/>
      <c r="K166" s="103"/>
      <c r="L166" s="103"/>
      <c r="M166" s="103"/>
      <c r="N166" s="103"/>
    </row>
    <row r="167" spans="6:14" s="58" customFormat="1" ht="12.75" x14ac:dyDescent="0.2">
      <c r="F167" s="103"/>
      <c r="G167" s="103"/>
      <c r="H167" s="103"/>
      <c r="I167" s="103"/>
      <c r="J167" s="103"/>
      <c r="K167" s="103"/>
      <c r="L167" s="103"/>
      <c r="M167" s="103"/>
      <c r="N167" s="103"/>
    </row>
    <row r="168" spans="6:14" s="58" customFormat="1" ht="12.75" x14ac:dyDescent="0.2">
      <c r="F168" s="103"/>
      <c r="G168" s="103"/>
      <c r="H168" s="103"/>
      <c r="I168" s="103"/>
      <c r="J168" s="103"/>
      <c r="K168" s="103"/>
      <c r="L168" s="103"/>
      <c r="M168" s="103"/>
      <c r="N168" s="103"/>
    </row>
    <row r="169" spans="6:14" s="58" customFormat="1" ht="12.75" x14ac:dyDescent="0.2">
      <c r="F169" s="103"/>
      <c r="G169" s="103"/>
      <c r="H169" s="103"/>
      <c r="I169" s="103"/>
      <c r="J169" s="103"/>
      <c r="K169" s="103"/>
      <c r="L169" s="103"/>
      <c r="M169" s="103"/>
      <c r="N169" s="103"/>
    </row>
    <row r="170" spans="6:14" s="58" customFormat="1" ht="12.75" x14ac:dyDescent="0.2">
      <c r="F170" s="103"/>
      <c r="G170" s="103"/>
      <c r="H170" s="103"/>
      <c r="I170" s="103"/>
      <c r="J170" s="103"/>
      <c r="K170" s="103"/>
      <c r="L170" s="103"/>
      <c r="M170" s="103"/>
      <c r="N170" s="103"/>
    </row>
    <row r="171" spans="6:14" s="58" customFormat="1" ht="12.75" x14ac:dyDescent="0.2">
      <c r="F171" s="103"/>
      <c r="G171" s="103"/>
      <c r="H171" s="103"/>
      <c r="I171" s="103"/>
      <c r="J171" s="103"/>
      <c r="K171" s="103"/>
      <c r="L171" s="103"/>
      <c r="M171" s="103"/>
      <c r="N171" s="103"/>
    </row>
    <row r="172" spans="6:14" s="58" customFormat="1" ht="12.75" x14ac:dyDescent="0.2">
      <c r="F172" s="103"/>
      <c r="G172" s="103"/>
      <c r="H172" s="103"/>
      <c r="I172" s="103"/>
      <c r="J172" s="103"/>
      <c r="K172" s="103"/>
      <c r="L172" s="103"/>
      <c r="M172" s="103"/>
      <c r="N172" s="103"/>
    </row>
    <row r="173" spans="6:14" s="58" customFormat="1" ht="12.75" x14ac:dyDescent="0.2">
      <c r="F173" s="103"/>
      <c r="G173" s="103"/>
      <c r="H173" s="103"/>
      <c r="I173" s="103"/>
      <c r="J173" s="103"/>
      <c r="K173" s="103"/>
      <c r="L173" s="103"/>
      <c r="M173" s="103"/>
      <c r="N173" s="103"/>
    </row>
    <row r="174" spans="6:14" s="58" customFormat="1" ht="12.75" x14ac:dyDescent="0.2">
      <c r="F174" s="103"/>
      <c r="G174" s="103"/>
      <c r="H174" s="103"/>
      <c r="I174" s="103"/>
      <c r="J174" s="103"/>
      <c r="K174" s="103"/>
      <c r="L174" s="103"/>
      <c r="M174" s="103"/>
      <c r="N174" s="103"/>
    </row>
    <row r="175" spans="6:14" s="58" customFormat="1" ht="12.75" x14ac:dyDescent="0.2">
      <c r="F175" s="103"/>
      <c r="G175" s="103"/>
      <c r="H175" s="103"/>
      <c r="I175" s="103"/>
      <c r="J175" s="103"/>
      <c r="K175" s="103"/>
      <c r="L175" s="103"/>
      <c r="M175" s="103"/>
      <c r="N175" s="103"/>
    </row>
    <row r="176" spans="6:14" s="58" customFormat="1" ht="12.75" x14ac:dyDescent="0.2">
      <c r="F176" s="103"/>
      <c r="G176" s="103"/>
      <c r="H176" s="103"/>
      <c r="I176" s="103"/>
      <c r="J176" s="103"/>
      <c r="K176" s="103"/>
      <c r="L176" s="103"/>
      <c r="M176" s="103"/>
      <c r="N176" s="103"/>
    </row>
    <row r="177" spans="6:14" s="58" customFormat="1" ht="12.75" x14ac:dyDescent="0.2">
      <c r="F177" s="103"/>
      <c r="G177" s="103"/>
      <c r="H177" s="103"/>
      <c r="I177" s="103"/>
      <c r="J177" s="103"/>
      <c r="K177" s="103"/>
      <c r="L177" s="103"/>
      <c r="M177" s="103"/>
      <c r="N177" s="103"/>
    </row>
    <row r="178" spans="6:14" s="58" customFormat="1" ht="12.75" x14ac:dyDescent="0.2">
      <c r="F178" s="103"/>
      <c r="G178" s="103"/>
      <c r="H178" s="103"/>
      <c r="I178" s="103"/>
      <c r="J178" s="103"/>
      <c r="K178" s="103"/>
      <c r="L178" s="103"/>
      <c r="M178" s="103"/>
      <c r="N178" s="103"/>
    </row>
    <row r="179" spans="6:14" s="58" customFormat="1" ht="12.75" x14ac:dyDescent="0.2">
      <c r="F179" s="103"/>
      <c r="G179" s="103"/>
      <c r="H179" s="103"/>
      <c r="I179" s="103"/>
      <c r="J179" s="103"/>
      <c r="K179" s="103"/>
      <c r="L179" s="103"/>
      <c r="M179" s="103"/>
      <c r="N179" s="103"/>
    </row>
    <row r="180" spans="6:14" s="58" customFormat="1" ht="12.75" x14ac:dyDescent="0.2">
      <c r="F180" s="103"/>
      <c r="G180" s="103"/>
      <c r="H180" s="103"/>
      <c r="I180" s="103"/>
      <c r="J180" s="103"/>
      <c r="K180" s="103"/>
      <c r="L180" s="103"/>
      <c r="M180" s="103"/>
      <c r="N180" s="103"/>
    </row>
    <row r="181" spans="6:14" s="58" customFormat="1" ht="12.75" x14ac:dyDescent="0.2">
      <c r="F181" s="103"/>
      <c r="G181" s="103"/>
      <c r="H181" s="103"/>
      <c r="I181" s="103"/>
      <c r="J181" s="103"/>
      <c r="K181" s="103"/>
      <c r="L181" s="103"/>
      <c r="M181" s="103"/>
      <c r="N181" s="103"/>
    </row>
    <row r="182" spans="6:14" s="58" customFormat="1" ht="12.75" x14ac:dyDescent="0.2">
      <c r="F182" s="103"/>
      <c r="G182" s="103"/>
      <c r="H182" s="103"/>
      <c r="I182" s="103"/>
      <c r="J182" s="103"/>
      <c r="K182" s="103"/>
      <c r="L182" s="103"/>
      <c r="M182" s="103"/>
      <c r="N182" s="103"/>
    </row>
    <row r="183" spans="6:14" s="58" customFormat="1" ht="12.75" x14ac:dyDescent="0.2">
      <c r="F183" s="103"/>
      <c r="G183" s="103"/>
      <c r="H183" s="103"/>
      <c r="I183" s="103"/>
      <c r="J183" s="103"/>
      <c r="K183" s="103"/>
      <c r="L183" s="103"/>
      <c r="M183" s="103"/>
      <c r="N183" s="103"/>
    </row>
    <row r="184" spans="6:14" s="58" customFormat="1" ht="12.75" x14ac:dyDescent="0.2">
      <c r="F184" s="103"/>
      <c r="G184" s="103"/>
      <c r="H184" s="103"/>
      <c r="I184" s="103"/>
      <c r="J184" s="103"/>
      <c r="K184" s="103"/>
      <c r="L184" s="103"/>
      <c r="M184" s="103"/>
      <c r="N184" s="103"/>
    </row>
    <row r="185" spans="6:14" s="58" customFormat="1" ht="12.75" x14ac:dyDescent="0.2">
      <c r="F185" s="103"/>
      <c r="G185" s="103"/>
      <c r="H185" s="103"/>
      <c r="I185" s="103"/>
      <c r="J185" s="103"/>
      <c r="K185" s="103"/>
      <c r="L185" s="103"/>
      <c r="M185" s="103"/>
      <c r="N185" s="103"/>
    </row>
    <row r="186" spans="6:14" s="58" customFormat="1" ht="12.75" x14ac:dyDescent="0.2">
      <c r="F186" s="103"/>
      <c r="G186" s="103"/>
      <c r="H186" s="103"/>
      <c r="I186" s="103"/>
      <c r="J186" s="103"/>
      <c r="K186" s="103"/>
      <c r="L186" s="103"/>
      <c r="M186" s="103"/>
      <c r="N186" s="103"/>
    </row>
    <row r="187" spans="6:14" s="58" customFormat="1" ht="12.75" x14ac:dyDescent="0.2">
      <c r="F187" s="103"/>
      <c r="G187" s="103"/>
      <c r="H187" s="103"/>
      <c r="I187" s="103"/>
      <c r="J187" s="103"/>
      <c r="K187" s="103"/>
      <c r="L187" s="103"/>
      <c r="M187" s="103"/>
      <c r="N187" s="103"/>
    </row>
    <row r="188" spans="6:14" s="58" customFormat="1" ht="12.75" x14ac:dyDescent="0.2">
      <c r="F188" s="103"/>
      <c r="G188" s="103"/>
      <c r="H188" s="103"/>
      <c r="I188" s="103"/>
      <c r="J188" s="103"/>
      <c r="K188" s="103"/>
      <c r="L188" s="103"/>
      <c r="M188" s="103"/>
      <c r="N188" s="103"/>
    </row>
    <row r="189" spans="6:14" s="58" customFormat="1" ht="12.75" x14ac:dyDescent="0.2">
      <c r="F189" s="103"/>
      <c r="G189" s="103"/>
      <c r="H189" s="103"/>
      <c r="I189" s="103"/>
      <c r="J189" s="103"/>
      <c r="K189" s="103"/>
      <c r="L189" s="103"/>
      <c r="M189" s="103"/>
      <c r="N189" s="103"/>
    </row>
    <row r="190" spans="6:14" s="58" customFormat="1" ht="12.75" x14ac:dyDescent="0.2">
      <c r="F190" s="103"/>
      <c r="G190" s="103"/>
      <c r="H190" s="103"/>
      <c r="I190" s="103"/>
      <c r="J190" s="103"/>
      <c r="K190" s="103"/>
      <c r="L190" s="103"/>
      <c r="M190" s="103"/>
      <c r="N190" s="103"/>
    </row>
    <row r="191" spans="6:14" s="58" customFormat="1" ht="12.75" x14ac:dyDescent="0.2">
      <c r="F191" s="103"/>
      <c r="G191" s="103"/>
      <c r="H191" s="103"/>
      <c r="I191" s="103"/>
      <c r="J191" s="103"/>
      <c r="K191" s="103"/>
      <c r="L191" s="103"/>
      <c r="M191" s="103"/>
      <c r="N191" s="103"/>
    </row>
    <row r="192" spans="6:14" s="58" customFormat="1" ht="12.75" x14ac:dyDescent="0.2">
      <c r="F192" s="103"/>
      <c r="G192" s="103"/>
      <c r="H192" s="103"/>
      <c r="I192" s="103"/>
      <c r="J192" s="103"/>
      <c r="K192" s="103"/>
      <c r="L192" s="103"/>
      <c r="M192" s="103"/>
      <c r="N192" s="103"/>
    </row>
    <row r="193" spans="6:14" s="58" customFormat="1" ht="12.75" x14ac:dyDescent="0.2">
      <c r="F193" s="103"/>
      <c r="G193" s="103"/>
      <c r="H193" s="103"/>
      <c r="I193" s="103"/>
      <c r="J193" s="103"/>
      <c r="K193" s="103"/>
      <c r="L193" s="103"/>
      <c r="M193" s="103"/>
      <c r="N193" s="103"/>
    </row>
    <row r="194" spans="6:14" s="58" customFormat="1" ht="12.75" x14ac:dyDescent="0.2">
      <c r="F194" s="103"/>
      <c r="G194" s="103"/>
      <c r="H194" s="103"/>
      <c r="I194" s="103"/>
      <c r="J194" s="103"/>
      <c r="K194" s="103"/>
      <c r="L194" s="103"/>
      <c r="M194" s="103"/>
      <c r="N194" s="103"/>
    </row>
    <row r="195" spans="6:14" s="58" customFormat="1" ht="12.75" x14ac:dyDescent="0.2">
      <c r="F195" s="103"/>
      <c r="G195" s="103"/>
      <c r="H195" s="103"/>
      <c r="I195" s="103"/>
      <c r="J195" s="103"/>
      <c r="K195" s="103"/>
      <c r="L195" s="103"/>
      <c r="M195" s="103"/>
      <c r="N195" s="103"/>
    </row>
    <row r="196" spans="6:14" s="58" customFormat="1" ht="12.75" x14ac:dyDescent="0.2">
      <c r="F196" s="103"/>
      <c r="G196" s="103"/>
      <c r="H196" s="103"/>
      <c r="I196" s="103"/>
      <c r="J196" s="103"/>
      <c r="K196" s="103"/>
      <c r="L196" s="103"/>
      <c r="M196" s="103"/>
      <c r="N196" s="103"/>
    </row>
    <row r="197" spans="6:14" s="58" customFormat="1" ht="12.75" x14ac:dyDescent="0.2">
      <c r="F197" s="103"/>
      <c r="G197" s="103"/>
      <c r="H197" s="103"/>
      <c r="I197" s="103"/>
      <c r="J197" s="103"/>
      <c r="K197" s="103"/>
      <c r="L197" s="103"/>
      <c r="M197" s="103"/>
      <c r="N197" s="103"/>
    </row>
    <row r="198" spans="6:14" s="58" customFormat="1" ht="12.75" x14ac:dyDescent="0.2">
      <c r="F198" s="103"/>
      <c r="G198" s="103"/>
      <c r="H198" s="103"/>
      <c r="I198" s="103"/>
      <c r="J198" s="103"/>
      <c r="K198" s="103"/>
      <c r="L198" s="103"/>
      <c r="M198" s="103"/>
      <c r="N198" s="103"/>
    </row>
    <row r="199" spans="6:14" s="58" customFormat="1" ht="12.75" x14ac:dyDescent="0.2">
      <c r="F199" s="103"/>
      <c r="G199" s="103"/>
      <c r="H199" s="103"/>
      <c r="I199" s="103"/>
      <c r="J199" s="103"/>
      <c r="K199" s="103"/>
      <c r="L199" s="103"/>
      <c r="M199" s="103"/>
      <c r="N199" s="103"/>
    </row>
    <row r="200" spans="6:14" s="58" customFormat="1" ht="12.75" x14ac:dyDescent="0.2">
      <c r="F200" s="103"/>
      <c r="G200" s="103"/>
      <c r="H200" s="103"/>
      <c r="I200" s="103"/>
      <c r="J200" s="103"/>
      <c r="K200" s="103"/>
      <c r="L200" s="103"/>
      <c r="M200" s="103"/>
      <c r="N200" s="103"/>
    </row>
    <row r="201" spans="6:14" s="58" customFormat="1" ht="12.75" x14ac:dyDescent="0.2">
      <c r="F201" s="103"/>
      <c r="G201" s="103"/>
      <c r="H201" s="103"/>
      <c r="I201" s="103"/>
      <c r="J201" s="103"/>
      <c r="K201" s="103"/>
      <c r="L201" s="103"/>
      <c r="M201" s="103"/>
      <c r="N201" s="103"/>
    </row>
    <row r="202" spans="6:14" s="58" customFormat="1" ht="12.75" x14ac:dyDescent="0.2">
      <c r="F202" s="103"/>
      <c r="G202" s="103"/>
      <c r="H202" s="103"/>
      <c r="I202" s="103"/>
      <c r="J202" s="103"/>
      <c r="K202" s="103"/>
      <c r="L202" s="103"/>
      <c r="M202" s="103"/>
      <c r="N202" s="103"/>
    </row>
    <row r="203" spans="6:14" s="58" customFormat="1" ht="12.75" x14ac:dyDescent="0.2">
      <c r="F203" s="103"/>
      <c r="G203" s="103"/>
      <c r="H203" s="103"/>
      <c r="I203" s="103"/>
      <c r="J203" s="103"/>
      <c r="K203" s="103"/>
      <c r="L203" s="103"/>
      <c r="M203" s="103"/>
      <c r="N203" s="103"/>
    </row>
    <row r="204" spans="6:14" s="58" customFormat="1" ht="12.75" x14ac:dyDescent="0.2">
      <c r="F204" s="103"/>
      <c r="G204" s="103"/>
      <c r="H204" s="103"/>
      <c r="I204" s="103"/>
      <c r="J204" s="103"/>
      <c r="K204" s="103"/>
      <c r="L204" s="103"/>
      <c r="M204" s="103"/>
      <c r="N204" s="103"/>
    </row>
    <row r="205" spans="6:14" s="58" customFormat="1" ht="12.75" x14ac:dyDescent="0.2">
      <c r="F205" s="103"/>
      <c r="G205" s="103"/>
      <c r="H205" s="103"/>
      <c r="I205" s="103"/>
      <c r="J205" s="103"/>
      <c r="K205" s="103"/>
      <c r="L205" s="103"/>
      <c r="M205" s="103"/>
      <c r="N205" s="103"/>
    </row>
    <row r="206" spans="6:14" s="58" customFormat="1" ht="12.75" x14ac:dyDescent="0.2">
      <c r="F206" s="103"/>
      <c r="G206" s="103"/>
      <c r="H206" s="103"/>
      <c r="I206" s="103"/>
      <c r="J206" s="103"/>
      <c r="K206" s="103"/>
      <c r="L206" s="103"/>
      <c r="M206" s="103"/>
      <c r="N206" s="103"/>
    </row>
    <row r="207" spans="6:14" s="58" customFormat="1" ht="12.75" x14ac:dyDescent="0.2">
      <c r="F207" s="103"/>
      <c r="G207" s="103"/>
      <c r="H207" s="103"/>
      <c r="I207" s="103"/>
      <c r="J207" s="103"/>
      <c r="K207" s="103"/>
      <c r="L207" s="103"/>
      <c r="M207" s="103"/>
      <c r="N207" s="103"/>
    </row>
    <row r="208" spans="6:14" s="58" customFormat="1" ht="12.75" x14ac:dyDescent="0.2">
      <c r="F208" s="103"/>
      <c r="G208" s="103"/>
      <c r="H208" s="103"/>
      <c r="I208" s="103"/>
      <c r="J208" s="103"/>
      <c r="K208" s="103"/>
      <c r="L208" s="103"/>
      <c r="M208" s="103"/>
      <c r="N208" s="103"/>
    </row>
    <row r="209" spans="6:14" s="58" customFormat="1" ht="12.75" x14ac:dyDescent="0.2">
      <c r="F209" s="103"/>
      <c r="G209" s="103"/>
      <c r="H209" s="103"/>
      <c r="I209" s="103"/>
      <c r="J209" s="103"/>
      <c r="K209" s="103"/>
      <c r="L209" s="103"/>
      <c r="M209" s="103"/>
      <c r="N209" s="103"/>
    </row>
    <row r="210" spans="6:14" s="58" customFormat="1" ht="12.75" x14ac:dyDescent="0.2">
      <c r="F210" s="103"/>
      <c r="G210" s="103"/>
      <c r="H210" s="103"/>
      <c r="I210" s="103"/>
      <c r="J210" s="103"/>
      <c r="K210" s="103"/>
      <c r="L210" s="103"/>
      <c r="M210" s="103"/>
      <c r="N210" s="103"/>
    </row>
    <row r="211" spans="6:14" s="58" customFormat="1" ht="12.75" x14ac:dyDescent="0.2">
      <c r="F211" s="103"/>
      <c r="G211" s="103"/>
      <c r="H211" s="103"/>
      <c r="I211" s="103"/>
      <c r="J211" s="103"/>
      <c r="K211" s="103"/>
      <c r="L211" s="103"/>
      <c r="M211" s="103"/>
      <c r="N211" s="103"/>
    </row>
    <row r="212" spans="6:14" s="58" customFormat="1" ht="12.75" x14ac:dyDescent="0.2">
      <c r="F212" s="103"/>
      <c r="G212" s="103"/>
      <c r="H212" s="103"/>
      <c r="I212" s="103"/>
      <c r="J212" s="103"/>
      <c r="K212" s="103"/>
      <c r="L212" s="103"/>
      <c r="M212" s="103"/>
      <c r="N212" s="103"/>
    </row>
    <row r="213" spans="6:14" s="58" customFormat="1" ht="12.75" x14ac:dyDescent="0.2">
      <c r="F213" s="103"/>
      <c r="G213" s="103"/>
      <c r="H213" s="103"/>
      <c r="I213" s="103"/>
      <c r="J213" s="103"/>
      <c r="K213" s="103"/>
      <c r="L213" s="103"/>
      <c r="M213" s="103"/>
      <c r="N213" s="103"/>
    </row>
    <row r="214" spans="6:14" s="58" customFormat="1" ht="12.75" x14ac:dyDescent="0.2">
      <c r="F214" s="103"/>
      <c r="G214" s="103"/>
      <c r="H214" s="103"/>
      <c r="I214" s="103"/>
      <c r="J214" s="103"/>
      <c r="K214" s="103"/>
      <c r="L214" s="103"/>
      <c r="M214" s="103"/>
      <c r="N214" s="103"/>
    </row>
    <row r="215" spans="6:14" s="58" customFormat="1" ht="12.75" x14ac:dyDescent="0.2">
      <c r="F215" s="103"/>
      <c r="G215" s="103"/>
      <c r="H215" s="103"/>
      <c r="I215" s="103"/>
      <c r="J215" s="103"/>
      <c r="K215" s="103"/>
      <c r="L215" s="103"/>
      <c r="M215" s="103"/>
      <c r="N215" s="103"/>
    </row>
    <row r="216" spans="6:14" s="58" customFormat="1" ht="12.75" x14ac:dyDescent="0.2">
      <c r="F216" s="103"/>
      <c r="G216" s="103"/>
      <c r="H216" s="103"/>
      <c r="I216" s="103"/>
      <c r="J216" s="103"/>
      <c r="K216" s="103"/>
      <c r="L216" s="103"/>
      <c r="M216" s="103"/>
      <c r="N216" s="103"/>
    </row>
    <row r="217" spans="6:14" s="58" customFormat="1" ht="12.75" x14ac:dyDescent="0.2">
      <c r="F217" s="103"/>
      <c r="G217" s="103"/>
      <c r="H217" s="103"/>
      <c r="I217" s="103"/>
      <c r="J217" s="103"/>
      <c r="K217" s="103"/>
      <c r="L217" s="103"/>
      <c r="M217" s="103"/>
      <c r="N217" s="103"/>
    </row>
    <row r="218" spans="6:14" s="58" customFormat="1" ht="12.75" x14ac:dyDescent="0.2">
      <c r="F218" s="103"/>
      <c r="G218" s="103"/>
      <c r="H218" s="103"/>
      <c r="I218" s="103"/>
      <c r="J218" s="103"/>
      <c r="K218" s="103"/>
      <c r="L218" s="103"/>
      <c r="M218" s="103"/>
      <c r="N218" s="103"/>
    </row>
    <row r="219" spans="6:14" s="58" customFormat="1" ht="12.75" x14ac:dyDescent="0.2">
      <c r="F219" s="103"/>
      <c r="G219" s="103"/>
      <c r="H219" s="103"/>
      <c r="I219" s="103"/>
      <c r="J219" s="103"/>
      <c r="K219" s="103"/>
      <c r="L219" s="103"/>
      <c r="M219" s="103"/>
      <c r="N219" s="103"/>
    </row>
    <row r="220" spans="6:14" s="58" customFormat="1" ht="12.75" x14ac:dyDescent="0.2">
      <c r="F220" s="103"/>
      <c r="G220" s="103"/>
      <c r="H220" s="103"/>
      <c r="I220" s="103"/>
      <c r="J220" s="103"/>
      <c r="K220" s="103"/>
      <c r="L220" s="103"/>
      <c r="M220" s="103"/>
      <c r="N220" s="103"/>
    </row>
    <row r="221" spans="6:14" s="58" customFormat="1" ht="12.75" x14ac:dyDescent="0.2">
      <c r="F221" s="103"/>
      <c r="G221" s="103"/>
      <c r="H221" s="103"/>
      <c r="I221" s="103"/>
      <c r="J221" s="103"/>
      <c r="K221" s="103"/>
      <c r="L221" s="103"/>
      <c r="M221" s="103"/>
      <c r="N221" s="103"/>
    </row>
    <row r="222" spans="6:14" s="58" customFormat="1" ht="12.75" x14ac:dyDescent="0.2">
      <c r="F222" s="103"/>
      <c r="G222" s="103"/>
      <c r="H222" s="103"/>
      <c r="I222" s="103"/>
      <c r="J222" s="103"/>
      <c r="K222" s="103"/>
      <c r="L222" s="103"/>
      <c r="M222" s="103"/>
      <c r="N222" s="103"/>
    </row>
    <row r="223" spans="6:14" s="58" customFormat="1" ht="12.75" x14ac:dyDescent="0.2">
      <c r="F223" s="103"/>
      <c r="G223" s="103"/>
      <c r="H223" s="103"/>
      <c r="I223" s="103"/>
      <c r="J223" s="103"/>
      <c r="K223" s="103"/>
      <c r="L223" s="103"/>
      <c r="M223" s="103"/>
      <c r="N223" s="103"/>
    </row>
    <row r="224" spans="6:14" s="58" customFormat="1" ht="12.75" x14ac:dyDescent="0.2">
      <c r="F224" s="103"/>
      <c r="G224" s="103"/>
      <c r="H224" s="103"/>
      <c r="I224" s="103"/>
      <c r="J224" s="103"/>
      <c r="K224" s="103"/>
      <c r="L224" s="103"/>
      <c r="M224" s="103"/>
      <c r="N224" s="103"/>
    </row>
    <row r="225" spans="6:14" s="58" customFormat="1" ht="12.75" x14ac:dyDescent="0.2">
      <c r="F225" s="103"/>
      <c r="G225" s="103"/>
      <c r="H225" s="103"/>
      <c r="I225" s="103"/>
      <c r="J225" s="103"/>
      <c r="K225" s="103"/>
      <c r="L225" s="103"/>
      <c r="M225" s="103"/>
      <c r="N225" s="103"/>
    </row>
    <row r="226" spans="6:14" s="58" customFormat="1" ht="12.75" x14ac:dyDescent="0.2">
      <c r="F226" s="103"/>
      <c r="G226" s="103"/>
      <c r="H226" s="103"/>
      <c r="I226" s="103"/>
      <c r="J226" s="103"/>
      <c r="K226" s="103"/>
      <c r="L226" s="103"/>
      <c r="M226" s="103"/>
      <c r="N226" s="103"/>
    </row>
    <row r="227" spans="6:14" s="58" customFormat="1" ht="12.75" x14ac:dyDescent="0.2">
      <c r="F227" s="103"/>
      <c r="G227" s="103"/>
      <c r="H227" s="103"/>
      <c r="I227" s="103"/>
      <c r="J227" s="103"/>
      <c r="K227" s="103"/>
      <c r="L227" s="103"/>
      <c r="M227" s="103"/>
      <c r="N227" s="103"/>
    </row>
    <row r="228" spans="6:14" s="58" customFormat="1" ht="12.75" x14ac:dyDescent="0.2">
      <c r="F228" s="103"/>
      <c r="G228" s="103"/>
      <c r="H228" s="103"/>
      <c r="I228" s="103"/>
      <c r="J228" s="103"/>
      <c r="K228" s="103"/>
      <c r="L228" s="103"/>
      <c r="M228" s="103"/>
      <c r="N228" s="103"/>
    </row>
    <row r="229" spans="6:14" s="58" customFormat="1" ht="12.75" x14ac:dyDescent="0.2">
      <c r="F229" s="103"/>
      <c r="G229" s="103"/>
      <c r="H229" s="103"/>
      <c r="I229" s="103"/>
      <c r="J229" s="103"/>
      <c r="K229" s="103"/>
      <c r="L229" s="103"/>
      <c r="M229" s="103"/>
      <c r="N229" s="103"/>
    </row>
    <row r="230" spans="6:14" s="58" customFormat="1" ht="12.75" x14ac:dyDescent="0.2">
      <c r="F230" s="103"/>
      <c r="G230" s="103"/>
      <c r="H230" s="103"/>
      <c r="I230" s="103"/>
      <c r="J230" s="103"/>
      <c r="K230" s="103"/>
      <c r="L230" s="103"/>
      <c r="M230" s="103"/>
      <c r="N230" s="103"/>
    </row>
    <row r="231" spans="6:14" s="58" customFormat="1" ht="12.75" x14ac:dyDescent="0.2">
      <c r="F231" s="103"/>
      <c r="G231" s="103"/>
      <c r="H231" s="103"/>
      <c r="I231" s="103"/>
      <c r="J231" s="103"/>
      <c r="K231" s="103"/>
      <c r="L231" s="103"/>
      <c r="M231" s="103"/>
      <c r="N231" s="103"/>
    </row>
    <row r="232" spans="6:14" s="58" customFormat="1" ht="12.75" x14ac:dyDescent="0.2">
      <c r="F232" s="103"/>
      <c r="G232" s="103"/>
      <c r="H232" s="103"/>
      <c r="I232" s="103"/>
      <c r="J232" s="103"/>
      <c r="K232" s="103"/>
      <c r="L232" s="103"/>
      <c r="M232" s="103"/>
      <c r="N232" s="103"/>
    </row>
    <row r="233" spans="6:14" s="58" customFormat="1" ht="12.75" x14ac:dyDescent="0.2">
      <c r="F233" s="103"/>
      <c r="G233" s="103"/>
      <c r="H233" s="103"/>
      <c r="I233" s="103"/>
      <c r="J233" s="103"/>
      <c r="K233" s="103"/>
      <c r="L233" s="103"/>
      <c r="M233" s="103"/>
      <c r="N233" s="103"/>
    </row>
    <row r="234" spans="6:14" s="58" customFormat="1" ht="12.75" x14ac:dyDescent="0.2">
      <c r="F234" s="103"/>
      <c r="G234" s="103"/>
      <c r="H234" s="103"/>
      <c r="I234" s="103"/>
      <c r="J234" s="103"/>
      <c r="K234" s="103"/>
      <c r="L234" s="103"/>
      <c r="M234" s="103"/>
      <c r="N234" s="103"/>
    </row>
    <row r="235" spans="6:14" s="58" customFormat="1" ht="12.75" x14ac:dyDescent="0.2">
      <c r="F235" s="103"/>
      <c r="G235" s="103"/>
      <c r="H235" s="103"/>
      <c r="I235" s="103"/>
      <c r="J235" s="103"/>
      <c r="K235" s="103"/>
      <c r="L235" s="103"/>
      <c r="M235" s="103"/>
      <c r="N235" s="103"/>
    </row>
    <row r="236" spans="6:14" s="58" customFormat="1" ht="12.75" x14ac:dyDescent="0.2">
      <c r="F236" s="103"/>
      <c r="G236" s="103"/>
      <c r="H236" s="103"/>
      <c r="I236" s="103"/>
      <c r="J236" s="103"/>
      <c r="K236" s="103"/>
      <c r="L236" s="103"/>
      <c r="M236" s="103"/>
      <c r="N236" s="103"/>
    </row>
    <row r="237" spans="6:14" s="58" customFormat="1" ht="12.75" x14ac:dyDescent="0.2">
      <c r="F237" s="103"/>
      <c r="G237" s="103"/>
      <c r="H237" s="103"/>
      <c r="I237" s="103"/>
      <c r="J237" s="103"/>
      <c r="K237" s="103"/>
      <c r="L237" s="103"/>
      <c r="M237" s="103"/>
      <c r="N237" s="103"/>
    </row>
    <row r="238" spans="6:14" s="58" customFormat="1" ht="12.75" x14ac:dyDescent="0.2">
      <c r="F238" s="103"/>
      <c r="G238" s="103"/>
      <c r="H238" s="103"/>
      <c r="I238" s="103"/>
      <c r="J238" s="103"/>
      <c r="K238" s="103"/>
      <c r="L238" s="103"/>
      <c r="M238" s="103"/>
      <c r="N238" s="103"/>
    </row>
    <row r="239" spans="6:14" s="58" customFormat="1" ht="12.75" x14ac:dyDescent="0.2">
      <c r="F239" s="103"/>
      <c r="G239" s="103"/>
      <c r="H239" s="103"/>
      <c r="I239" s="103"/>
      <c r="J239" s="103"/>
      <c r="K239" s="103"/>
      <c r="L239" s="103"/>
      <c r="M239" s="103"/>
      <c r="N239" s="103"/>
    </row>
    <row r="240" spans="6:14" s="58" customFormat="1" ht="12.75" x14ac:dyDescent="0.2">
      <c r="F240" s="103"/>
      <c r="G240" s="103"/>
      <c r="H240" s="103"/>
      <c r="I240" s="103"/>
      <c r="J240" s="103"/>
      <c r="K240" s="103"/>
      <c r="L240" s="103"/>
      <c r="M240" s="103"/>
      <c r="N240" s="103"/>
    </row>
    <row r="241" spans="6:14" s="58" customFormat="1" ht="12.75" x14ac:dyDescent="0.2">
      <c r="F241" s="103"/>
      <c r="G241" s="103"/>
      <c r="H241" s="103"/>
      <c r="I241" s="103"/>
      <c r="J241" s="103"/>
      <c r="K241" s="103"/>
      <c r="L241" s="103"/>
      <c r="M241" s="103"/>
      <c r="N241" s="103"/>
    </row>
    <row r="242" spans="6:14" s="58" customFormat="1" ht="12.75" x14ac:dyDescent="0.2">
      <c r="F242" s="103"/>
      <c r="G242" s="103"/>
      <c r="H242" s="103"/>
      <c r="I242" s="103"/>
      <c r="J242" s="103"/>
      <c r="K242" s="103"/>
      <c r="L242" s="103"/>
      <c r="M242" s="103"/>
      <c r="N242" s="103"/>
    </row>
    <row r="243" spans="6:14" s="58" customFormat="1" ht="12.75" x14ac:dyDescent="0.2">
      <c r="F243" s="103"/>
      <c r="G243" s="103"/>
      <c r="H243" s="103"/>
      <c r="I243" s="103"/>
      <c r="J243" s="103"/>
      <c r="K243" s="103"/>
      <c r="L243" s="103"/>
      <c r="M243" s="103"/>
      <c r="N243" s="103"/>
    </row>
    <row r="244" spans="6:14" s="58" customFormat="1" ht="12.75" x14ac:dyDescent="0.2">
      <c r="F244" s="103"/>
      <c r="G244" s="103"/>
      <c r="H244" s="103"/>
      <c r="I244" s="103"/>
      <c r="J244" s="103"/>
      <c r="K244" s="103"/>
      <c r="L244" s="103"/>
      <c r="M244" s="103"/>
      <c r="N244" s="103"/>
    </row>
    <row r="245" spans="6:14" s="58" customFormat="1" ht="12.75" x14ac:dyDescent="0.2">
      <c r="F245" s="103"/>
      <c r="G245" s="103"/>
      <c r="H245" s="103"/>
      <c r="I245" s="103"/>
      <c r="J245" s="103"/>
      <c r="K245" s="103"/>
      <c r="L245" s="103"/>
      <c r="M245" s="103"/>
      <c r="N245" s="103"/>
    </row>
    <row r="246" spans="6:14" s="58" customFormat="1" ht="12.75" x14ac:dyDescent="0.2">
      <c r="F246" s="103"/>
      <c r="G246" s="103"/>
      <c r="H246" s="103"/>
      <c r="I246" s="103"/>
      <c r="J246" s="103"/>
      <c r="K246" s="103"/>
      <c r="L246" s="103"/>
      <c r="M246" s="103"/>
      <c r="N246" s="103"/>
    </row>
    <row r="247" spans="6:14" s="58" customFormat="1" ht="12.75" x14ac:dyDescent="0.2">
      <c r="F247" s="103"/>
      <c r="G247" s="103"/>
      <c r="H247" s="103"/>
      <c r="I247" s="103"/>
      <c r="J247" s="103"/>
      <c r="K247" s="103"/>
      <c r="L247" s="103"/>
      <c r="M247" s="103"/>
      <c r="N247" s="103"/>
    </row>
    <row r="248" spans="6:14" s="58" customFormat="1" ht="12.75" x14ac:dyDescent="0.2">
      <c r="F248" s="103"/>
      <c r="G248" s="103"/>
      <c r="H248" s="103"/>
      <c r="I248" s="103"/>
      <c r="J248" s="103"/>
      <c r="K248" s="103"/>
      <c r="L248" s="103"/>
      <c r="M248" s="103"/>
      <c r="N248" s="103"/>
    </row>
    <row r="249" spans="6:14" s="58" customFormat="1" ht="12.75" x14ac:dyDescent="0.2">
      <c r="F249" s="103"/>
      <c r="G249" s="103"/>
      <c r="H249" s="103"/>
      <c r="I249" s="103"/>
      <c r="J249" s="103"/>
      <c r="K249" s="103"/>
      <c r="L249" s="103"/>
      <c r="M249" s="103"/>
      <c r="N249" s="103"/>
    </row>
    <row r="250" spans="6:14" s="58" customFormat="1" ht="12.75" x14ac:dyDescent="0.2">
      <c r="F250" s="103"/>
      <c r="G250" s="103"/>
      <c r="H250" s="103"/>
      <c r="I250" s="103"/>
      <c r="J250" s="103"/>
      <c r="K250" s="103"/>
      <c r="L250" s="103"/>
      <c r="M250" s="103"/>
      <c r="N250" s="103"/>
    </row>
    <row r="251" spans="6:14" s="58" customFormat="1" ht="12.75" x14ac:dyDescent="0.2">
      <c r="F251" s="103"/>
      <c r="G251" s="103"/>
      <c r="H251" s="103"/>
      <c r="I251" s="103"/>
      <c r="J251" s="103"/>
      <c r="K251" s="103"/>
      <c r="L251" s="103"/>
      <c r="M251" s="103"/>
      <c r="N251" s="103"/>
    </row>
    <row r="252" spans="6:14" s="58" customFormat="1" ht="12.75" x14ac:dyDescent="0.2">
      <c r="F252" s="103"/>
      <c r="G252" s="103"/>
      <c r="H252" s="103"/>
      <c r="I252" s="103"/>
      <c r="J252" s="103"/>
      <c r="K252" s="103"/>
      <c r="L252" s="103"/>
      <c r="M252" s="103"/>
      <c r="N252" s="103"/>
    </row>
    <row r="253" spans="6:14" s="58" customFormat="1" ht="12.75" x14ac:dyDescent="0.2">
      <c r="F253" s="103"/>
      <c r="G253" s="103"/>
      <c r="H253" s="103"/>
      <c r="I253" s="103"/>
      <c r="J253" s="103"/>
      <c r="K253" s="103"/>
      <c r="L253" s="103"/>
      <c r="M253" s="103"/>
      <c r="N253" s="103"/>
    </row>
    <row r="254" spans="6:14" s="58" customFormat="1" ht="12.75" x14ac:dyDescent="0.2">
      <c r="F254" s="103"/>
      <c r="G254" s="103"/>
      <c r="H254" s="103"/>
      <c r="I254" s="103"/>
      <c r="J254" s="103"/>
      <c r="K254" s="103"/>
      <c r="L254" s="103"/>
      <c r="M254" s="103"/>
      <c r="N254" s="103"/>
    </row>
    <row r="255" spans="6:14" s="58" customFormat="1" ht="12.75" x14ac:dyDescent="0.2">
      <c r="F255" s="103"/>
      <c r="G255" s="103"/>
      <c r="H255" s="103"/>
      <c r="I255" s="103"/>
      <c r="J255" s="103"/>
      <c r="K255" s="103"/>
      <c r="L255" s="103"/>
      <c r="M255" s="103"/>
      <c r="N255" s="103"/>
    </row>
    <row r="256" spans="6:14" s="58" customFormat="1" ht="12.75" x14ac:dyDescent="0.2">
      <c r="F256" s="103"/>
      <c r="G256" s="103"/>
      <c r="H256" s="103"/>
      <c r="I256" s="103"/>
      <c r="J256" s="103"/>
      <c r="K256" s="103"/>
      <c r="L256" s="103"/>
      <c r="M256" s="103"/>
      <c r="N256" s="103"/>
    </row>
    <row r="257" spans="6:14" s="58" customFormat="1" ht="12.75" x14ac:dyDescent="0.2">
      <c r="F257" s="103"/>
      <c r="G257" s="103"/>
      <c r="H257" s="103"/>
      <c r="I257" s="103"/>
      <c r="J257" s="103"/>
      <c r="K257" s="103"/>
      <c r="L257" s="103"/>
      <c r="M257" s="103"/>
      <c r="N257" s="103"/>
    </row>
    <row r="258" spans="6:14" s="58" customFormat="1" ht="12.75" x14ac:dyDescent="0.2">
      <c r="F258" s="103"/>
      <c r="G258" s="103"/>
      <c r="H258" s="103"/>
      <c r="I258" s="103"/>
      <c r="J258" s="103"/>
      <c r="K258" s="103"/>
      <c r="L258" s="103"/>
      <c r="M258" s="103"/>
      <c r="N258" s="103"/>
    </row>
    <row r="259" spans="6:14" s="58" customFormat="1" ht="12.75" x14ac:dyDescent="0.2">
      <c r="F259" s="103"/>
      <c r="G259" s="103"/>
      <c r="H259" s="103"/>
      <c r="I259" s="103"/>
      <c r="J259" s="103"/>
      <c r="K259" s="103"/>
      <c r="L259" s="103"/>
      <c r="M259" s="103"/>
      <c r="N259" s="103"/>
    </row>
    <row r="260" spans="6:14" s="58" customFormat="1" ht="12.75" x14ac:dyDescent="0.2">
      <c r="F260" s="103"/>
      <c r="G260" s="103"/>
      <c r="H260" s="103"/>
      <c r="I260" s="103"/>
      <c r="J260" s="103"/>
      <c r="K260" s="103"/>
      <c r="L260" s="103"/>
      <c r="M260" s="103"/>
      <c r="N260" s="103"/>
    </row>
    <row r="261" spans="6:14" s="58" customFormat="1" ht="12.75" x14ac:dyDescent="0.2">
      <c r="F261" s="103"/>
      <c r="G261" s="103"/>
      <c r="H261" s="103"/>
      <c r="I261" s="103"/>
      <c r="J261" s="103"/>
      <c r="K261" s="103"/>
      <c r="L261" s="103"/>
      <c r="M261" s="103"/>
      <c r="N261" s="103"/>
    </row>
    <row r="262" spans="6:14" s="58" customFormat="1" ht="12.75" x14ac:dyDescent="0.2">
      <c r="F262" s="103"/>
      <c r="G262" s="103"/>
      <c r="H262" s="103"/>
      <c r="I262" s="103"/>
      <c r="J262" s="103"/>
      <c r="K262" s="103"/>
      <c r="L262" s="103"/>
      <c r="M262" s="103"/>
      <c r="N262" s="103"/>
    </row>
    <row r="263" spans="6:14" s="58" customFormat="1" ht="12.75" x14ac:dyDescent="0.2">
      <c r="F263" s="103"/>
      <c r="G263" s="103"/>
      <c r="H263" s="103"/>
      <c r="I263" s="103"/>
      <c r="J263" s="103"/>
      <c r="K263" s="103"/>
      <c r="L263" s="103"/>
      <c r="M263" s="103"/>
      <c r="N263" s="103"/>
    </row>
    <row r="264" spans="6:14" s="58" customFormat="1" ht="12.75" x14ac:dyDescent="0.2">
      <c r="F264" s="103"/>
      <c r="G264" s="103"/>
      <c r="H264" s="103"/>
      <c r="I264" s="103"/>
      <c r="J264" s="103"/>
      <c r="K264" s="103"/>
      <c r="L264" s="103"/>
      <c r="M264" s="103"/>
      <c r="N264" s="103"/>
    </row>
    <row r="265" spans="6:14" s="58" customFormat="1" ht="12.75" x14ac:dyDescent="0.2">
      <c r="F265" s="103"/>
      <c r="G265" s="103"/>
      <c r="H265" s="103"/>
      <c r="I265" s="103"/>
      <c r="J265" s="103"/>
      <c r="K265" s="103"/>
      <c r="L265" s="103"/>
      <c r="M265" s="103"/>
      <c r="N265" s="103"/>
    </row>
    <row r="266" spans="6:14" s="58" customFormat="1" ht="12.75" x14ac:dyDescent="0.2">
      <c r="F266" s="103"/>
      <c r="G266" s="103"/>
      <c r="H266" s="103"/>
      <c r="I266" s="103"/>
      <c r="J266" s="103"/>
      <c r="K266" s="103"/>
      <c r="L266" s="103"/>
      <c r="M266" s="103"/>
      <c r="N266" s="103"/>
    </row>
    <row r="267" spans="6:14" s="58" customFormat="1" ht="12.75" x14ac:dyDescent="0.2">
      <c r="F267" s="103"/>
      <c r="G267" s="103"/>
      <c r="H267" s="103"/>
      <c r="I267" s="103"/>
      <c r="J267" s="103"/>
      <c r="K267" s="103"/>
      <c r="L267" s="103"/>
      <c r="M267" s="103"/>
      <c r="N267" s="103"/>
    </row>
    <row r="268" spans="6:14" s="58" customFormat="1" ht="12.75" x14ac:dyDescent="0.2">
      <c r="F268" s="103"/>
      <c r="G268" s="103"/>
      <c r="H268" s="103"/>
      <c r="I268" s="103"/>
      <c r="J268" s="103"/>
      <c r="K268" s="103"/>
      <c r="L268" s="103"/>
      <c r="M268" s="103"/>
      <c r="N268" s="103"/>
    </row>
    <row r="269" spans="6:14" s="58" customFormat="1" ht="12.75" x14ac:dyDescent="0.2">
      <c r="F269" s="103"/>
      <c r="G269" s="103"/>
      <c r="H269" s="103"/>
      <c r="I269" s="103"/>
      <c r="J269" s="103"/>
      <c r="K269" s="103"/>
      <c r="L269" s="103"/>
      <c r="M269" s="103"/>
      <c r="N269" s="103"/>
    </row>
    <row r="270" spans="6:14" s="58" customFormat="1" ht="12.75" x14ac:dyDescent="0.2">
      <c r="F270" s="103"/>
      <c r="G270" s="103"/>
      <c r="H270" s="103"/>
      <c r="I270" s="103"/>
      <c r="J270" s="103"/>
      <c r="K270" s="103"/>
      <c r="L270" s="103"/>
      <c r="M270" s="103"/>
      <c r="N270" s="103"/>
    </row>
    <row r="271" spans="6:14" s="58" customFormat="1" ht="12.75" x14ac:dyDescent="0.2">
      <c r="F271" s="103"/>
      <c r="G271" s="103"/>
      <c r="H271" s="103"/>
      <c r="I271" s="103"/>
      <c r="J271" s="103"/>
      <c r="K271" s="103"/>
      <c r="L271" s="103"/>
      <c r="M271" s="103"/>
      <c r="N271" s="103"/>
    </row>
    <row r="272" spans="6:14" s="58" customFormat="1" ht="12.75" x14ac:dyDescent="0.2">
      <c r="F272" s="103"/>
      <c r="G272" s="103"/>
      <c r="H272" s="103"/>
      <c r="I272" s="103"/>
      <c r="J272" s="103"/>
      <c r="K272" s="103"/>
      <c r="L272" s="103"/>
      <c r="M272" s="103"/>
      <c r="N272" s="103"/>
    </row>
    <row r="273" spans="6:14" s="58" customFormat="1" ht="12.75" x14ac:dyDescent="0.2">
      <c r="F273" s="103"/>
      <c r="G273" s="103"/>
      <c r="H273" s="103"/>
      <c r="I273" s="103"/>
      <c r="J273" s="103"/>
      <c r="K273" s="103"/>
      <c r="L273" s="103"/>
      <c r="M273" s="103"/>
      <c r="N273" s="103"/>
    </row>
    <row r="274" spans="6:14" s="58" customFormat="1" ht="12.75" x14ac:dyDescent="0.2">
      <c r="F274" s="103"/>
      <c r="G274" s="103"/>
      <c r="H274" s="103"/>
      <c r="I274" s="103"/>
      <c r="J274" s="103"/>
      <c r="K274" s="103"/>
      <c r="L274" s="103"/>
      <c r="M274" s="103"/>
      <c r="N274" s="103"/>
    </row>
    <row r="275" spans="6:14" s="58" customFormat="1" ht="12.75" x14ac:dyDescent="0.2">
      <c r="F275" s="103"/>
      <c r="G275" s="103"/>
      <c r="H275" s="103"/>
      <c r="I275" s="103"/>
      <c r="J275" s="103"/>
      <c r="K275" s="103"/>
      <c r="L275" s="103"/>
      <c r="M275" s="103"/>
      <c r="N275" s="103"/>
    </row>
    <row r="276" spans="6:14" s="58" customFormat="1" ht="12.75" x14ac:dyDescent="0.2">
      <c r="F276" s="103"/>
      <c r="G276" s="103"/>
      <c r="H276" s="103"/>
      <c r="I276" s="103"/>
      <c r="J276" s="103"/>
      <c r="K276" s="103"/>
      <c r="L276" s="103"/>
      <c r="M276" s="103"/>
      <c r="N276" s="103"/>
    </row>
    <row r="277" spans="6:14" s="58" customFormat="1" ht="12.75" x14ac:dyDescent="0.2">
      <c r="F277" s="103"/>
      <c r="G277" s="103"/>
      <c r="H277" s="103"/>
      <c r="I277" s="103"/>
      <c r="J277" s="103"/>
      <c r="K277" s="103"/>
      <c r="L277" s="103"/>
      <c r="M277" s="103"/>
      <c r="N277" s="103"/>
    </row>
    <row r="278" spans="6:14" s="58" customFormat="1" ht="12.75" x14ac:dyDescent="0.2">
      <c r="F278" s="103"/>
      <c r="G278" s="103"/>
      <c r="H278" s="103"/>
      <c r="I278" s="103"/>
      <c r="J278" s="103"/>
      <c r="K278" s="103"/>
      <c r="L278" s="103"/>
      <c r="M278" s="103"/>
      <c r="N278" s="103"/>
    </row>
    <row r="279" spans="6:14" s="58" customFormat="1" ht="12.75" x14ac:dyDescent="0.2">
      <c r="F279" s="103"/>
      <c r="G279" s="103"/>
      <c r="H279" s="103"/>
      <c r="I279" s="103"/>
      <c r="J279" s="103"/>
      <c r="K279" s="103"/>
      <c r="L279" s="103"/>
      <c r="M279" s="103"/>
      <c r="N279" s="103"/>
    </row>
    <row r="280" spans="6:14" s="58" customFormat="1" ht="12.75" x14ac:dyDescent="0.2">
      <c r="F280" s="103"/>
      <c r="G280" s="103"/>
      <c r="H280" s="103"/>
      <c r="I280" s="103"/>
      <c r="J280" s="103"/>
      <c r="K280" s="103"/>
      <c r="L280" s="103"/>
      <c r="M280" s="103"/>
      <c r="N280" s="103"/>
    </row>
    <row r="281" spans="6:14" s="58" customFormat="1" ht="12.75" x14ac:dyDescent="0.2">
      <c r="F281" s="103"/>
      <c r="G281" s="103"/>
      <c r="H281" s="103"/>
      <c r="I281" s="103"/>
      <c r="J281" s="103"/>
      <c r="K281" s="103"/>
      <c r="L281" s="103"/>
      <c r="M281" s="103"/>
      <c r="N281" s="103"/>
    </row>
    <row r="282" spans="6:14" s="58" customFormat="1" ht="12.75" x14ac:dyDescent="0.2">
      <c r="F282" s="103"/>
      <c r="G282" s="103"/>
      <c r="H282" s="103"/>
      <c r="I282" s="103"/>
      <c r="J282" s="103"/>
      <c r="K282" s="103"/>
      <c r="L282" s="103"/>
      <c r="M282" s="103"/>
      <c r="N282" s="103"/>
    </row>
    <row r="283" spans="6:14" s="58" customFormat="1" ht="12.75" x14ac:dyDescent="0.2">
      <c r="F283" s="103"/>
      <c r="G283" s="103"/>
      <c r="H283" s="103"/>
      <c r="I283" s="103"/>
      <c r="J283" s="103"/>
      <c r="K283" s="103"/>
      <c r="L283" s="103"/>
      <c r="M283" s="103"/>
      <c r="N283" s="103"/>
    </row>
    <row r="284" spans="6:14" s="58" customFormat="1" ht="12.75" x14ac:dyDescent="0.2">
      <c r="F284" s="103"/>
      <c r="G284" s="103"/>
      <c r="H284" s="103"/>
      <c r="I284" s="103"/>
      <c r="J284" s="103"/>
      <c r="K284" s="103"/>
      <c r="L284" s="103"/>
      <c r="M284" s="103"/>
      <c r="N284" s="103"/>
    </row>
    <row r="285" spans="6:14" s="58" customFormat="1" ht="12.75" x14ac:dyDescent="0.2">
      <c r="F285" s="103"/>
      <c r="G285" s="103"/>
      <c r="H285" s="103"/>
      <c r="I285" s="103"/>
      <c r="J285" s="103"/>
      <c r="K285" s="103"/>
      <c r="L285" s="103"/>
      <c r="M285" s="103"/>
      <c r="N285" s="103"/>
    </row>
    <row r="286" spans="6:14" s="58" customFormat="1" ht="12.75" x14ac:dyDescent="0.2">
      <c r="F286" s="103"/>
      <c r="G286" s="103"/>
      <c r="H286" s="103"/>
      <c r="I286" s="103"/>
      <c r="J286" s="103"/>
      <c r="K286" s="103"/>
      <c r="L286" s="103"/>
      <c r="M286" s="103"/>
      <c r="N286" s="103"/>
    </row>
    <row r="287" spans="6:14" s="58" customFormat="1" ht="12.75" x14ac:dyDescent="0.2">
      <c r="F287" s="103"/>
      <c r="G287" s="103"/>
      <c r="H287" s="103"/>
      <c r="I287" s="103"/>
      <c r="J287" s="103"/>
      <c r="K287" s="103"/>
      <c r="L287" s="103"/>
      <c r="M287" s="103"/>
      <c r="N287" s="103"/>
    </row>
    <row r="288" spans="6:14" s="58" customFormat="1" ht="12.75" x14ac:dyDescent="0.2">
      <c r="F288" s="103"/>
      <c r="G288" s="103"/>
      <c r="H288" s="103"/>
      <c r="I288" s="103"/>
      <c r="J288" s="103"/>
      <c r="K288" s="103"/>
      <c r="L288" s="103"/>
      <c r="M288" s="103"/>
      <c r="N288" s="103"/>
    </row>
    <row r="289" spans="6:14" s="58" customFormat="1" ht="12.75" x14ac:dyDescent="0.2">
      <c r="F289" s="103"/>
      <c r="G289" s="103"/>
      <c r="H289" s="103"/>
      <c r="I289" s="103"/>
      <c r="J289" s="103"/>
      <c r="K289" s="103"/>
      <c r="L289" s="103"/>
      <c r="M289" s="103"/>
      <c r="N289" s="103"/>
    </row>
    <row r="290" spans="6:14" s="58" customFormat="1" ht="12.75" x14ac:dyDescent="0.2">
      <c r="F290" s="103"/>
      <c r="G290" s="103"/>
      <c r="H290" s="103"/>
      <c r="I290" s="103"/>
      <c r="J290" s="103"/>
      <c r="K290" s="103"/>
      <c r="L290" s="103"/>
      <c r="M290" s="103"/>
      <c r="N290" s="103"/>
    </row>
    <row r="291" spans="6:14" s="58" customFormat="1" ht="12.75" x14ac:dyDescent="0.2">
      <c r="F291" s="103"/>
      <c r="G291" s="103"/>
      <c r="H291" s="103"/>
      <c r="I291" s="103"/>
      <c r="J291" s="103"/>
      <c r="K291" s="103"/>
      <c r="L291" s="103"/>
      <c r="M291" s="103"/>
      <c r="N291" s="103"/>
    </row>
    <row r="292" spans="6:14" s="58" customFormat="1" ht="12.75" x14ac:dyDescent="0.2">
      <c r="F292" s="103"/>
      <c r="G292" s="103"/>
      <c r="H292" s="103"/>
      <c r="I292" s="103"/>
      <c r="J292" s="103"/>
      <c r="K292" s="103"/>
      <c r="L292" s="103"/>
      <c r="M292" s="103"/>
      <c r="N292" s="103"/>
    </row>
    <row r="293" spans="6:14" s="58" customFormat="1" ht="12.75" x14ac:dyDescent="0.2">
      <c r="F293" s="103"/>
      <c r="G293" s="103"/>
      <c r="H293" s="103"/>
      <c r="I293" s="103"/>
      <c r="J293" s="103"/>
      <c r="K293" s="103"/>
      <c r="L293" s="103"/>
      <c r="M293" s="103"/>
      <c r="N293" s="103"/>
    </row>
    <row r="294" spans="6:14" s="58" customFormat="1" ht="12.75" x14ac:dyDescent="0.2">
      <c r="F294" s="103"/>
      <c r="G294" s="103"/>
      <c r="H294" s="103"/>
      <c r="I294" s="103"/>
      <c r="J294" s="103"/>
      <c r="K294" s="103"/>
      <c r="L294" s="103"/>
      <c r="M294" s="103"/>
      <c r="N294" s="103"/>
    </row>
    <row r="295" spans="6:14" s="58" customFormat="1" ht="12.75" x14ac:dyDescent="0.2">
      <c r="F295" s="103"/>
      <c r="G295" s="103"/>
      <c r="H295" s="103"/>
      <c r="I295" s="103"/>
      <c r="J295" s="103"/>
      <c r="K295" s="103"/>
      <c r="L295" s="103"/>
      <c r="M295" s="103"/>
      <c r="N295" s="103"/>
    </row>
    <row r="296" spans="6:14" s="58" customFormat="1" ht="12.75" x14ac:dyDescent="0.2">
      <c r="F296" s="103"/>
      <c r="G296" s="103"/>
      <c r="H296" s="103"/>
      <c r="I296" s="103"/>
      <c r="J296" s="103"/>
      <c r="K296" s="103"/>
      <c r="L296" s="103"/>
      <c r="M296" s="103"/>
      <c r="N296" s="103"/>
    </row>
    <row r="297" spans="6:14" s="58" customFormat="1" ht="12.75" x14ac:dyDescent="0.2">
      <c r="F297" s="103"/>
      <c r="G297" s="103"/>
      <c r="H297" s="103"/>
      <c r="I297" s="103"/>
      <c r="J297" s="103"/>
      <c r="K297" s="103"/>
      <c r="L297" s="103"/>
      <c r="M297" s="103"/>
      <c r="N297" s="103"/>
    </row>
    <row r="298" spans="6:14" s="58" customFormat="1" ht="12.75" x14ac:dyDescent="0.2">
      <c r="F298" s="103"/>
      <c r="G298" s="103"/>
      <c r="H298" s="103"/>
      <c r="I298" s="103"/>
      <c r="J298" s="103"/>
      <c r="K298" s="103"/>
      <c r="L298" s="103"/>
      <c r="M298" s="103"/>
      <c r="N298" s="103"/>
    </row>
    <row r="299" spans="6:14" s="58" customFormat="1" ht="12.75" x14ac:dyDescent="0.2">
      <c r="F299" s="103"/>
      <c r="G299" s="103"/>
      <c r="H299" s="103"/>
      <c r="I299" s="103"/>
      <c r="J299" s="103"/>
      <c r="K299" s="103"/>
      <c r="L299" s="103"/>
      <c r="M299" s="103"/>
      <c r="N299" s="103"/>
    </row>
    <row r="300" spans="6:14" s="58" customFormat="1" ht="12.75" x14ac:dyDescent="0.2">
      <c r="F300" s="103"/>
      <c r="G300" s="103"/>
      <c r="H300" s="103"/>
      <c r="I300" s="103"/>
      <c r="J300" s="103"/>
      <c r="K300" s="103"/>
      <c r="L300" s="103"/>
      <c r="M300" s="103"/>
      <c r="N300" s="103"/>
    </row>
    <row r="301" spans="6:14" s="58" customFormat="1" ht="12.75" x14ac:dyDescent="0.2">
      <c r="F301" s="103"/>
      <c r="G301" s="103"/>
      <c r="H301" s="103"/>
      <c r="I301" s="103"/>
      <c r="J301" s="103"/>
      <c r="K301" s="103"/>
      <c r="L301" s="103"/>
      <c r="M301" s="103"/>
      <c r="N301" s="103"/>
    </row>
    <row r="302" spans="6:14" s="58" customFormat="1" ht="12.75" x14ac:dyDescent="0.2">
      <c r="F302" s="103"/>
      <c r="G302" s="103"/>
      <c r="H302" s="103"/>
      <c r="I302" s="103"/>
      <c r="J302" s="103"/>
      <c r="K302" s="103"/>
      <c r="L302" s="103"/>
      <c r="M302" s="103"/>
      <c r="N302" s="103"/>
    </row>
    <row r="303" spans="6:14" s="58" customFormat="1" ht="12.75" x14ac:dyDescent="0.2">
      <c r="F303" s="103"/>
      <c r="G303" s="103"/>
      <c r="H303" s="103"/>
      <c r="I303" s="103"/>
      <c r="J303" s="103"/>
      <c r="K303" s="103"/>
      <c r="L303" s="103"/>
      <c r="M303" s="103"/>
      <c r="N303" s="103"/>
    </row>
    <row r="304" spans="6:14" s="58" customFormat="1" ht="12.75" x14ac:dyDescent="0.2">
      <c r="F304" s="103"/>
      <c r="G304" s="103"/>
      <c r="H304" s="103"/>
      <c r="I304" s="103"/>
      <c r="J304" s="103"/>
      <c r="K304" s="103"/>
      <c r="L304" s="103"/>
      <c r="M304" s="103"/>
      <c r="N304" s="103"/>
    </row>
    <row r="305" spans="6:14" s="58" customFormat="1" ht="12.75" x14ac:dyDescent="0.2">
      <c r="F305" s="103"/>
      <c r="G305" s="103"/>
      <c r="H305" s="103"/>
      <c r="I305" s="103"/>
      <c r="J305" s="103"/>
      <c r="K305" s="103"/>
      <c r="L305" s="103"/>
      <c r="M305" s="103"/>
      <c r="N305" s="103"/>
    </row>
    <row r="306" spans="6:14" s="58" customFormat="1" ht="12.75" x14ac:dyDescent="0.2">
      <c r="F306" s="103"/>
      <c r="G306" s="103"/>
      <c r="H306" s="103"/>
      <c r="I306" s="103"/>
      <c r="J306" s="103"/>
      <c r="K306" s="103"/>
      <c r="L306" s="103"/>
      <c r="M306" s="103"/>
      <c r="N306" s="103"/>
    </row>
    <row r="307" spans="6:14" s="58" customFormat="1" ht="12.75" x14ac:dyDescent="0.2">
      <c r="F307" s="103"/>
      <c r="G307" s="103"/>
      <c r="H307" s="103"/>
      <c r="I307" s="103"/>
      <c r="J307" s="103"/>
      <c r="K307" s="103"/>
      <c r="L307" s="103"/>
      <c r="M307" s="103"/>
      <c r="N307" s="103"/>
    </row>
    <row r="308" spans="6:14" s="58" customFormat="1" ht="12.75" x14ac:dyDescent="0.2">
      <c r="F308" s="103"/>
      <c r="G308" s="103"/>
      <c r="H308" s="103"/>
      <c r="I308" s="103"/>
      <c r="J308" s="103"/>
      <c r="K308" s="103"/>
      <c r="L308" s="103"/>
      <c r="M308" s="103"/>
      <c r="N308" s="103"/>
    </row>
    <row r="309" spans="6:14" s="58" customFormat="1" ht="12.75" x14ac:dyDescent="0.2">
      <c r="F309" s="103"/>
      <c r="G309" s="103"/>
      <c r="H309" s="103"/>
      <c r="I309" s="103"/>
      <c r="J309" s="103"/>
      <c r="K309" s="103"/>
      <c r="L309" s="103"/>
      <c r="M309" s="103"/>
      <c r="N309" s="103"/>
    </row>
    <row r="310" spans="6:14" s="58" customFormat="1" ht="12.75" x14ac:dyDescent="0.2">
      <c r="F310" s="103"/>
      <c r="G310" s="103"/>
      <c r="H310" s="103"/>
      <c r="I310" s="103"/>
      <c r="J310" s="103"/>
      <c r="K310" s="103"/>
      <c r="L310" s="103"/>
      <c r="M310" s="103"/>
      <c r="N310" s="103"/>
    </row>
    <row r="311" spans="6:14" s="58" customFormat="1" ht="12.75" x14ac:dyDescent="0.2">
      <c r="F311" s="103"/>
      <c r="G311" s="103"/>
      <c r="H311" s="103"/>
      <c r="I311" s="103"/>
      <c r="J311" s="103"/>
      <c r="K311" s="103"/>
      <c r="L311" s="103"/>
      <c r="M311" s="103"/>
      <c r="N311" s="103"/>
    </row>
    <row r="312" spans="6:14" s="58" customFormat="1" ht="12.75" x14ac:dyDescent="0.2">
      <c r="F312" s="103"/>
      <c r="G312" s="103"/>
      <c r="H312" s="103"/>
      <c r="I312" s="103"/>
      <c r="J312" s="103"/>
      <c r="K312" s="103"/>
      <c r="L312" s="103"/>
      <c r="M312" s="103"/>
      <c r="N312" s="103"/>
    </row>
    <row r="313" spans="6:14" s="58" customFormat="1" ht="12.75" x14ac:dyDescent="0.2">
      <c r="F313" s="103"/>
      <c r="G313" s="103"/>
      <c r="H313" s="103"/>
      <c r="I313" s="103"/>
      <c r="J313" s="103"/>
      <c r="K313" s="103"/>
      <c r="L313" s="103"/>
      <c r="M313" s="103"/>
      <c r="N313" s="103"/>
    </row>
    <row r="314" spans="6:14" s="58" customFormat="1" ht="12.75" x14ac:dyDescent="0.2">
      <c r="F314" s="103"/>
      <c r="G314" s="103"/>
      <c r="H314" s="103"/>
      <c r="I314" s="103"/>
      <c r="J314" s="103"/>
      <c r="K314" s="103"/>
      <c r="L314" s="103"/>
      <c r="M314" s="103"/>
      <c r="N314" s="103"/>
    </row>
    <row r="315" spans="6:14" s="58" customFormat="1" ht="12.75" x14ac:dyDescent="0.2">
      <c r="F315" s="103"/>
      <c r="G315" s="103"/>
      <c r="H315" s="103"/>
      <c r="I315" s="103"/>
      <c r="J315" s="103"/>
      <c r="K315" s="103"/>
      <c r="L315" s="103"/>
      <c r="M315" s="103"/>
      <c r="N315" s="103"/>
    </row>
    <row r="316" spans="6:14" s="58" customFormat="1" ht="12.75" x14ac:dyDescent="0.2">
      <c r="F316" s="103"/>
      <c r="G316" s="103"/>
      <c r="H316" s="103"/>
      <c r="I316" s="103"/>
      <c r="J316" s="103"/>
      <c r="K316" s="103"/>
      <c r="L316" s="103"/>
      <c r="M316" s="103"/>
      <c r="N316" s="103"/>
    </row>
    <row r="317" spans="6:14" s="58" customFormat="1" ht="12.75" x14ac:dyDescent="0.2">
      <c r="F317" s="103"/>
      <c r="G317" s="103"/>
      <c r="H317" s="103"/>
      <c r="I317" s="103"/>
      <c r="J317" s="103"/>
      <c r="K317" s="103"/>
      <c r="L317" s="103"/>
      <c r="M317" s="103"/>
      <c r="N317" s="103"/>
    </row>
    <row r="318" spans="6:14" s="58" customFormat="1" ht="12.75" x14ac:dyDescent="0.2">
      <c r="F318" s="103"/>
      <c r="G318" s="103"/>
      <c r="H318" s="103"/>
      <c r="I318" s="103"/>
      <c r="J318" s="103"/>
      <c r="K318" s="103"/>
      <c r="L318" s="103"/>
      <c r="M318" s="103"/>
      <c r="N318" s="103"/>
    </row>
    <row r="319" spans="6:14" s="58" customFormat="1" ht="12.75" x14ac:dyDescent="0.2">
      <c r="F319" s="103"/>
      <c r="G319" s="103"/>
      <c r="H319" s="103"/>
      <c r="I319" s="103"/>
      <c r="J319" s="103"/>
      <c r="K319" s="103"/>
      <c r="L319" s="103"/>
      <c r="M319" s="103"/>
      <c r="N319" s="103"/>
    </row>
    <row r="320" spans="6:14" s="58" customFormat="1" ht="12.75" x14ac:dyDescent="0.2">
      <c r="F320" s="103"/>
      <c r="G320" s="103"/>
      <c r="H320" s="103"/>
      <c r="I320" s="103"/>
      <c r="J320" s="103"/>
      <c r="K320" s="103"/>
      <c r="L320" s="103"/>
      <c r="M320" s="103"/>
      <c r="N320" s="103"/>
    </row>
    <row r="321" spans="6:14" s="58" customFormat="1" ht="12.75" x14ac:dyDescent="0.2">
      <c r="F321" s="103"/>
      <c r="G321" s="103"/>
      <c r="H321" s="103"/>
      <c r="I321" s="103"/>
      <c r="J321" s="103"/>
      <c r="K321" s="103"/>
      <c r="L321" s="103"/>
      <c r="M321" s="103"/>
      <c r="N321" s="103"/>
    </row>
    <row r="322" spans="6:14" s="58" customFormat="1" ht="12.75" x14ac:dyDescent="0.2">
      <c r="F322" s="103"/>
      <c r="G322" s="103"/>
      <c r="H322" s="103"/>
      <c r="I322" s="103"/>
      <c r="J322" s="103"/>
      <c r="K322" s="103"/>
      <c r="L322" s="103"/>
      <c r="M322" s="103"/>
      <c r="N322" s="103"/>
    </row>
    <row r="323" spans="6:14" s="58" customFormat="1" ht="12.75" x14ac:dyDescent="0.2">
      <c r="F323" s="103"/>
      <c r="G323" s="103"/>
      <c r="H323" s="103"/>
      <c r="I323" s="103"/>
      <c r="J323" s="103"/>
      <c r="K323" s="103"/>
      <c r="L323" s="103"/>
      <c r="M323" s="103"/>
      <c r="N323" s="103"/>
    </row>
    <row r="324" spans="6:14" s="58" customFormat="1" ht="12.75" x14ac:dyDescent="0.2">
      <c r="F324" s="103"/>
      <c r="G324" s="103"/>
      <c r="H324" s="103"/>
      <c r="I324" s="103"/>
      <c r="J324" s="103"/>
      <c r="K324" s="103"/>
      <c r="L324" s="103"/>
      <c r="M324" s="103"/>
      <c r="N324" s="103"/>
    </row>
    <row r="325" spans="6:14" s="58" customFormat="1" ht="12.75" x14ac:dyDescent="0.2">
      <c r="F325" s="103"/>
      <c r="G325" s="103"/>
      <c r="H325" s="103"/>
      <c r="I325" s="103"/>
      <c r="J325" s="103"/>
      <c r="K325" s="103"/>
      <c r="L325" s="103"/>
      <c r="M325" s="103"/>
      <c r="N325" s="103"/>
    </row>
    <row r="326" spans="6:14" s="58" customFormat="1" ht="12.75" x14ac:dyDescent="0.2">
      <c r="F326" s="103"/>
      <c r="G326" s="103"/>
      <c r="H326" s="103"/>
      <c r="I326" s="103"/>
      <c r="J326" s="103"/>
      <c r="K326" s="103"/>
      <c r="L326" s="103"/>
      <c r="M326" s="103"/>
      <c r="N326" s="103"/>
    </row>
    <row r="327" spans="6:14" s="58" customFormat="1" ht="12.75" x14ac:dyDescent="0.2">
      <c r="F327" s="103"/>
      <c r="G327" s="103"/>
      <c r="H327" s="103"/>
      <c r="I327" s="103"/>
      <c r="J327" s="103"/>
      <c r="K327" s="103"/>
      <c r="L327" s="103"/>
      <c r="M327" s="103"/>
      <c r="N327" s="103"/>
    </row>
    <row r="328" spans="6:14" s="58" customFormat="1" ht="12.75" x14ac:dyDescent="0.2">
      <c r="F328" s="103"/>
      <c r="G328" s="103"/>
      <c r="H328" s="103"/>
      <c r="I328" s="103"/>
      <c r="J328" s="103"/>
      <c r="K328" s="103"/>
      <c r="L328" s="103"/>
      <c r="M328" s="103"/>
      <c r="N328" s="103"/>
    </row>
    <row r="329" spans="6:14" s="58" customFormat="1" ht="12.75" x14ac:dyDescent="0.2">
      <c r="F329" s="103"/>
      <c r="G329" s="103"/>
      <c r="H329" s="103"/>
      <c r="I329" s="103"/>
      <c r="J329" s="103"/>
      <c r="K329" s="103"/>
      <c r="L329" s="103"/>
      <c r="M329" s="103"/>
      <c r="N329" s="103"/>
    </row>
    <row r="330" spans="6:14" s="58" customFormat="1" ht="12.75" x14ac:dyDescent="0.2">
      <c r="F330" s="103"/>
      <c r="G330" s="103"/>
      <c r="H330" s="103"/>
      <c r="I330" s="103"/>
      <c r="J330" s="103"/>
      <c r="K330" s="103"/>
      <c r="L330" s="103"/>
      <c r="M330" s="103"/>
      <c r="N330" s="103"/>
    </row>
    <row r="331" spans="6:14" s="58" customFormat="1" ht="12.75" x14ac:dyDescent="0.2">
      <c r="F331" s="103"/>
      <c r="G331" s="103"/>
      <c r="H331" s="103"/>
      <c r="I331" s="103"/>
      <c r="J331" s="103"/>
      <c r="K331" s="103"/>
      <c r="L331" s="103"/>
      <c r="M331" s="103"/>
      <c r="N331" s="103"/>
    </row>
    <row r="332" spans="6:14" s="58" customFormat="1" ht="12.75" x14ac:dyDescent="0.2">
      <c r="F332" s="103"/>
      <c r="G332" s="103"/>
      <c r="H332" s="103"/>
      <c r="I332" s="103"/>
      <c r="J332" s="103"/>
      <c r="K332" s="103"/>
      <c r="L332" s="103"/>
      <c r="M332" s="103"/>
      <c r="N332" s="103"/>
    </row>
    <row r="333" spans="6:14" s="58" customFormat="1" ht="12.75" x14ac:dyDescent="0.2">
      <c r="F333" s="103"/>
      <c r="G333" s="103"/>
      <c r="H333" s="103"/>
      <c r="I333" s="103"/>
      <c r="J333" s="103"/>
      <c r="K333" s="103"/>
      <c r="L333" s="103"/>
      <c r="M333" s="103"/>
      <c r="N333" s="103"/>
    </row>
    <row r="334" spans="6:14" s="58" customFormat="1" ht="12.75" x14ac:dyDescent="0.2">
      <c r="F334" s="103"/>
      <c r="G334" s="103"/>
      <c r="H334" s="103"/>
      <c r="I334" s="103"/>
      <c r="J334" s="103"/>
      <c r="K334" s="103"/>
      <c r="L334" s="103"/>
      <c r="M334" s="103"/>
      <c r="N334" s="103"/>
    </row>
    <row r="335" spans="6:14" s="58" customFormat="1" ht="12.75" x14ac:dyDescent="0.2">
      <c r="F335" s="103"/>
      <c r="G335" s="103"/>
      <c r="H335" s="103"/>
      <c r="I335" s="103"/>
      <c r="J335" s="103"/>
      <c r="K335" s="103"/>
      <c r="L335" s="103"/>
      <c r="M335" s="103"/>
      <c r="N335" s="103"/>
    </row>
    <row r="336" spans="6:14" s="58" customFormat="1" ht="12.75" x14ac:dyDescent="0.2">
      <c r="F336" s="103"/>
      <c r="G336" s="103"/>
      <c r="H336" s="103"/>
      <c r="I336" s="103"/>
      <c r="J336" s="103"/>
      <c r="K336" s="103"/>
      <c r="L336" s="103"/>
      <c r="M336" s="103"/>
      <c r="N336" s="103"/>
    </row>
    <row r="337" spans="6:14" s="58" customFormat="1" ht="12.75" x14ac:dyDescent="0.2">
      <c r="F337" s="103"/>
      <c r="G337" s="103"/>
      <c r="H337" s="103"/>
      <c r="I337" s="103"/>
      <c r="J337" s="103"/>
      <c r="K337" s="103"/>
      <c r="L337" s="103"/>
      <c r="M337" s="103"/>
      <c r="N337" s="103"/>
    </row>
    <row r="338" spans="6:14" s="58" customFormat="1" ht="12.75" x14ac:dyDescent="0.2">
      <c r="F338" s="103"/>
      <c r="G338" s="103"/>
      <c r="H338" s="103"/>
      <c r="I338" s="103"/>
      <c r="J338" s="103"/>
      <c r="K338" s="103"/>
      <c r="L338" s="103"/>
      <c r="M338" s="103"/>
      <c r="N338" s="103"/>
    </row>
    <row r="339" spans="6:14" s="58" customFormat="1" ht="12.75" x14ac:dyDescent="0.2">
      <c r="F339" s="103"/>
      <c r="G339" s="103"/>
      <c r="H339" s="103"/>
      <c r="I339" s="103"/>
      <c r="J339" s="103"/>
      <c r="K339" s="103"/>
      <c r="L339" s="103"/>
      <c r="M339" s="103"/>
      <c r="N339" s="103"/>
    </row>
    <row r="340" spans="6:14" s="58" customFormat="1" ht="12.75" x14ac:dyDescent="0.2">
      <c r="F340" s="103"/>
      <c r="G340" s="103"/>
      <c r="H340" s="103"/>
      <c r="I340" s="103"/>
      <c r="J340" s="103"/>
      <c r="K340" s="103"/>
      <c r="L340" s="103"/>
      <c r="M340" s="103"/>
      <c r="N340" s="103"/>
    </row>
    <row r="341" spans="6:14" s="58" customFormat="1" ht="12.75" x14ac:dyDescent="0.2">
      <c r="F341" s="103"/>
      <c r="G341" s="103"/>
      <c r="H341" s="103"/>
      <c r="I341" s="103"/>
      <c r="J341" s="103"/>
      <c r="K341" s="103"/>
      <c r="L341" s="103"/>
      <c r="M341" s="103"/>
      <c r="N341" s="103"/>
    </row>
    <row r="342" spans="6:14" s="58" customFormat="1" ht="12.75" x14ac:dyDescent="0.2">
      <c r="F342" s="103"/>
      <c r="G342" s="103"/>
      <c r="H342" s="103"/>
      <c r="I342" s="103"/>
      <c r="J342" s="103"/>
      <c r="K342" s="103"/>
      <c r="L342" s="103"/>
      <c r="M342" s="103"/>
      <c r="N342" s="103"/>
    </row>
    <row r="343" spans="6:14" s="58" customFormat="1" ht="12.75" x14ac:dyDescent="0.2">
      <c r="F343" s="103"/>
      <c r="G343" s="103"/>
      <c r="H343" s="103"/>
      <c r="I343" s="103"/>
      <c r="J343" s="103"/>
      <c r="K343" s="103"/>
      <c r="L343" s="103"/>
      <c r="M343" s="103"/>
      <c r="N343" s="103"/>
    </row>
    <row r="344" spans="6:14" s="58" customFormat="1" ht="12.75" x14ac:dyDescent="0.2">
      <c r="F344" s="103"/>
      <c r="G344" s="103"/>
      <c r="H344" s="103"/>
      <c r="I344" s="103"/>
      <c r="J344" s="103"/>
      <c r="K344" s="103"/>
      <c r="L344" s="103"/>
      <c r="M344" s="103"/>
      <c r="N344" s="103"/>
    </row>
    <row r="345" spans="6:14" s="58" customFormat="1" ht="12.75" x14ac:dyDescent="0.2">
      <c r="F345" s="103"/>
      <c r="G345" s="103"/>
      <c r="H345" s="103"/>
      <c r="I345" s="103"/>
      <c r="J345" s="103"/>
      <c r="K345" s="103"/>
      <c r="L345" s="103"/>
      <c r="M345" s="103"/>
      <c r="N345" s="103"/>
    </row>
    <row r="346" spans="6:14" s="58" customFormat="1" ht="12.75" x14ac:dyDescent="0.2">
      <c r="F346" s="103"/>
      <c r="G346" s="103"/>
      <c r="H346" s="103"/>
      <c r="I346" s="103"/>
      <c r="J346" s="103"/>
      <c r="K346" s="103"/>
      <c r="L346" s="103"/>
      <c r="M346" s="103"/>
      <c r="N346" s="103"/>
    </row>
    <row r="347" spans="6:14" s="58" customFormat="1" ht="12.75" x14ac:dyDescent="0.2">
      <c r="F347" s="103"/>
      <c r="G347" s="103"/>
      <c r="H347" s="103"/>
      <c r="I347" s="103"/>
      <c r="J347" s="103"/>
      <c r="K347" s="103"/>
      <c r="L347" s="103"/>
      <c r="M347" s="103"/>
      <c r="N347" s="103"/>
    </row>
    <row r="348" spans="6:14" s="58" customFormat="1" ht="12.75" x14ac:dyDescent="0.2">
      <c r="F348" s="103"/>
      <c r="G348" s="103"/>
      <c r="H348" s="103"/>
      <c r="I348" s="103"/>
      <c r="J348" s="103"/>
      <c r="K348" s="103"/>
      <c r="L348" s="103"/>
      <c r="M348" s="103"/>
      <c r="N348" s="103"/>
    </row>
    <row r="349" spans="6:14" s="58" customFormat="1" ht="12.75" x14ac:dyDescent="0.2">
      <c r="F349" s="103"/>
      <c r="G349" s="103"/>
      <c r="H349" s="103"/>
      <c r="I349" s="103"/>
      <c r="J349" s="103"/>
      <c r="K349" s="103"/>
      <c r="L349" s="103"/>
      <c r="M349" s="103"/>
      <c r="N349" s="103"/>
    </row>
    <row r="350" spans="6:14" s="58" customFormat="1" ht="12.75" x14ac:dyDescent="0.2">
      <c r="F350" s="103"/>
      <c r="G350" s="103"/>
      <c r="H350" s="103"/>
      <c r="I350" s="103"/>
      <c r="J350" s="103"/>
      <c r="K350" s="103"/>
      <c r="L350" s="103"/>
      <c r="M350" s="103"/>
      <c r="N350" s="103"/>
    </row>
    <row r="351" spans="6:14" s="58" customFormat="1" ht="12.75" x14ac:dyDescent="0.2">
      <c r="F351" s="103"/>
      <c r="G351" s="103"/>
      <c r="H351" s="103"/>
      <c r="I351" s="103"/>
      <c r="J351" s="103"/>
      <c r="K351" s="103"/>
      <c r="L351" s="103"/>
      <c r="M351" s="103"/>
      <c r="N351" s="103"/>
    </row>
    <row r="352" spans="6:14" s="58" customFormat="1" ht="12.75" x14ac:dyDescent="0.2">
      <c r="F352" s="103"/>
      <c r="G352" s="103"/>
      <c r="H352" s="103"/>
      <c r="I352" s="103"/>
      <c r="J352" s="103"/>
      <c r="K352" s="103"/>
      <c r="L352" s="103"/>
      <c r="M352" s="103"/>
      <c r="N352" s="103"/>
    </row>
    <row r="353" spans="6:14" s="58" customFormat="1" ht="12.75" x14ac:dyDescent="0.2">
      <c r="F353" s="103"/>
      <c r="G353" s="103"/>
      <c r="H353" s="103"/>
      <c r="I353" s="103"/>
      <c r="J353" s="103"/>
      <c r="K353" s="103"/>
      <c r="L353" s="103"/>
      <c r="M353" s="103"/>
      <c r="N353" s="103"/>
    </row>
    <row r="354" spans="6:14" s="58" customFormat="1" ht="12.75" x14ac:dyDescent="0.2">
      <c r="F354" s="103"/>
      <c r="G354" s="103"/>
      <c r="H354" s="103"/>
      <c r="I354" s="103"/>
      <c r="J354" s="103"/>
      <c r="K354" s="103"/>
      <c r="L354" s="103"/>
      <c r="M354" s="103"/>
      <c r="N354" s="103"/>
    </row>
    <row r="355" spans="6:14" s="58" customFormat="1" ht="12.75" x14ac:dyDescent="0.2">
      <c r="F355" s="103"/>
      <c r="G355" s="103"/>
      <c r="H355" s="103"/>
      <c r="I355" s="103"/>
      <c r="J355" s="103"/>
      <c r="K355" s="103"/>
      <c r="L355" s="103"/>
      <c r="M355" s="103"/>
      <c r="N355" s="103"/>
    </row>
    <row r="356" spans="6:14" s="58" customFormat="1" ht="12.75" x14ac:dyDescent="0.2">
      <c r="F356" s="103"/>
      <c r="G356" s="103"/>
      <c r="H356" s="103"/>
      <c r="I356" s="103"/>
      <c r="J356" s="103"/>
      <c r="K356" s="103"/>
      <c r="L356" s="103"/>
      <c r="M356" s="103"/>
      <c r="N356" s="103"/>
    </row>
    <row r="357" spans="6:14" s="58" customFormat="1" ht="12.75" x14ac:dyDescent="0.2">
      <c r="F357" s="103"/>
      <c r="G357" s="103"/>
      <c r="H357" s="103"/>
      <c r="I357" s="103"/>
      <c r="J357" s="103"/>
      <c r="K357" s="103"/>
      <c r="L357" s="103"/>
      <c r="M357" s="103"/>
      <c r="N357" s="103"/>
    </row>
    <row r="358" spans="6:14" s="58" customFormat="1" ht="12.75" x14ac:dyDescent="0.2">
      <c r="F358" s="103"/>
      <c r="G358" s="103"/>
      <c r="H358" s="103"/>
      <c r="I358" s="103"/>
      <c r="J358" s="103"/>
      <c r="K358" s="103"/>
      <c r="L358" s="103"/>
      <c r="M358" s="103"/>
      <c r="N358" s="103"/>
    </row>
    <row r="359" spans="6:14" s="58" customFormat="1" ht="12.75" x14ac:dyDescent="0.2">
      <c r="F359" s="103"/>
      <c r="G359" s="103"/>
      <c r="H359" s="103"/>
      <c r="I359" s="103"/>
      <c r="J359" s="103"/>
      <c r="K359" s="103"/>
      <c r="L359" s="103"/>
      <c r="M359" s="103"/>
      <c r="N359" s="103"/>
    </row>
    <row r="360" spans="6:14" s="58" customFormat="1" ht="12.75" x14ac:dyDescent="0.2">
      <c r="F360" s="103"/>
      <c r="G360" s="103"/>
      <c r="H360" s="103"/>
      <c r="I360" s="103"/>
      <c r="J360" s="103"/>
      <c r="K360" s="103"/>
      <c r="L360" s="103"/>
      <c r="M360" s="103"/>
      <c r="N360" s="103"/>
    </row>
    <row r="361" spans="6:14" s="58" customFormat="1" ht="12.75" x14ac:dyDescent="0.2">
      <c r="F361" s="103"/>
      <c r="G361" s="103"/>
      <c r="H361" s="103"/>
      <c r="I361" s="103"/>
      <c r="J361" s="103"/>
      <c r="K361" s="103"/>
      <c r="L361" s="103"/>
      <c r="M361" s="103"/>
      <c r="N361" s="103"/>
    </row>
    <row r="362" spans="6:14" s="58" customFormat="1" ht="12.75" x14ac:dyDescent="0.2">
      <c r="F362" s="103"/>
      <c r="G362" s="103"/>
      <c r="H362" s="103"/>
      <c r="I362" s="103"/>
      <c r="J362" s="103"/>
      <c r="K362" s="103"/>
      <c r="L362" s="103"/>
      <c r="M362" s="103"/>
      <c r="N362" s="103"/>
    </row>
    <row r="363" spans="6:14" s="58" customFormat="1" ht="12.75" x14ac:dyDescent="0.2">
      <c r="F363" s="103"/>
      <c r="G363" s="103"/>
      <c r="H363" s="103"/>
      <c r="I363" s="103"/>
      <c r="J363" s="103"/>
      <c r="K363" s="103"/>
      <c r="L363" s="103"/>
      <c r="M363" s="103"/>
      <c r="N363" s="103"/>
    </row>
    <row r="364" spans="6:14" s="58" customFormat="1" ht="12.75" x14ac:dyDescent="0.2">
      <c r="F364" s="103"/>
      <c r="G364" s="103"/>
      <c r="H364" s="103"/>
      <c r="I364" s="103"/>
      <c r="J364" s="103"/>
      <c r="K364" s="103"/>
      <c r="L364" s="103"/>
      <c r="M364" s="103"/>
      <c r="N364" s="103"/>
    </row>
    <row r="365" spans="6:14" s="58" customFormat="1" ht="12.75" x14ac:dyDescent="0.2">
      <c r="F365" s="103"/>
      <c r="G365" s="103"/>
      <c r="H365" s="103"/>
      <c r="I365" s="103"/>
      <c r="J365" s="103"/>
      <c r="K365" s="103"/>
      <c r="L365" s="103"/>
      <c r="M365" s="103"/>
      <c r="N365" s="103"/>
    </row>
    <row r="366" spans="6:14" s="58" customFormat="1" ht="12.75" x14ac:dyDescent="0.2">
      <c r="F366" s="103"/>
      <c r="G366" s="103"/>
      <c r="H366" s="103"/>
      <c r="I366" s="103"/>
      <c r="J366" s="103"/>
      <c r="K366" s="103"/>
      <c r="L366" s="103"/>
      <c r="M366" s="103"/>
      <c r="N366" s="103"/>
    </row>
    <row r="367" spans="6:14" s="58" customFormat="1" ht="12.75" x14ac:dyDescent="0.2">
      <c r="F367" s="103"/>
      <c r="G367" s="103"/>
      <c r="H367" s="103"/>
      <c r="I367" s="103"/>
      <c r="J367" s="103"/>
      <c r="K367" s="103"/>
      <c r="L367" s="103"/>
      <c r="M367" s="103"/>
      <c r="N367" s="103"/>
    </row>
    <row r="368" spans="6:14" s="58" customFormat="1" ht="12.75" x14ac:dyDescent="0.2">
      <c r="F368" s="103"/>
      <c r="G368" s="103"/>
      <c r="H368" s="103"/>
      <c r="I368" s="103"/>
      <c r="J368" s="103"/>
      <c r="K368" s="103"/>
      <c r="L368" s="103"/>
      <c r="M368" s="103"/>
      <c r="N368" s="103"/>
    </row>
    <row r="369" spans="6:14" s="58" customFormat="1" ht="12.75" x14ac:dyDescent="0.2">
      <c r="F369" s="103"/>
      <c r="G369" s="103"/>
      <c r="H369" s="103"/>
      <c r="I369" s="103"/>
      <c r="J369" s="103"/>
      <c r="K369" s="103"/>
      <c r="L369" s="103"/>
      <c r="M369" s="103"/>
      <c r="N369" s="103"/>
    </row>
    <row r="370" spans="6:14" s="58" customFormat="1" ht="12.75" x14ac:dyDescent="0.2">
      <c r="F370" s="103"/>
      <c r="G370" s="103"/>
      <c r="H370" s="103"/>
      <c r="I370" s="103"/>
      <c r="J370" s="103"/>
      <c r="K370" s="103"/>
      <c r="L370" s="103"/>
      <c r="M370" s="103"/>
      <c r="N370" s="103"/>
    </row>
    <row r="371" spans="6:14" s="58" customFormat="1" ht="12.75" x14ac:dyDescent="0.2">
      <c r="F371" s="103"/>
      <c r="G371" s="103"/>
      <c r="H371" s="103"/>
      <c r="I371" s="103"/>
      <c r="J371" s="103"/>
      <c r="K371" s="103"/>
      <c r="L371" s="103"/>
      <c r="M371" s="103"/>
      <c r="N371" s="103"/>
    </row>
    <row r="372" spans="6:14" s="58" customFormat="1" ht="12.75" x14ac:dyDescent="0.2">
      <c r="F372" s="103"/>
      <c r="G372" s="103"/>
      <c r="H372" s="103"/>
      <c r="I372" s="103"/>
      <c r="J372" s="103"/>
      <c r="K372" s="103"/>
      <c r="L372" s="103"/>
      <c r="M372" s="103"/>
      <c r="N372" s="103"/>
    </row>
    <row r="373" spans="6:14" s="58" customFormat="1" ht="12.75" x14ac:dyDescent="0.2">
      <c r="F373" s="103"/>
      <c r="G373" s="103"/>
      <c r="H373" s="103"/>
      <c r="I373" s="103"/>
      <c r="J373" s="103"/>
      <c r="K373" s="103"/>
      <c r="L373" s="103"/>
      <c r="M373" s="103"/>
      <c r="N373" s="103"/>
    </row>
    <row r="374" spans="6:14" s="58" customFormat="1" ht="12.75" x14ac:dyDescent="0.2">
      <c r="F374" s="103"/>
      <c r="G374" s="103"/>
      <c r="H374" s="103"/>
      <c r="I374" s="103"/>
      <c r="J374" s="103"/>
      <c r="K374" s="103"/>
      <c r="L374" s="103"/>
      <c r="M374" s="103"/>
      <c r="N374" s="103"/>
    </row>
    <row r="375" spans="6:14" s="58" customFormat="1" ht="12.75" x14ac:dyDescent="0.2">
      <c r="F375" s="103"/>
      <c r="G375" s="103"/>
      <c r="H375" s="103"/>
      <c r="I375" s="103"/>
      <c r="J375" s="103"/>
      <c r="K375" s="103"/>
      <c r="L375" s="103"/>
      <c r="M375" s="103"/>
      <c r="N375" s="103"/>
    </row>
    <row r="376" spans="6:14" s="58" customFormat="1" ht="12.75" x14ac:dyDescent="0.2">
      <c r="F376" s="103"/>
      <c r="G376" s="103"/>
      <c r="H376" s="103"/>
      <c r="I376" s="103"/>
      <c r="J376" s="103"/>
      <c r="K376" s="103"/>
      <c r="L376" s="103"/>
      <c r="M376" s="103"/>
      <c r="N376" s="103"/>
    </row>
    <row r="377" spans="6:14" s="58" customFormat="1" ht="12.75" x14ac:dyDescent="0.2">
      <c r="F377" s="103"/>
      <c r="G377" s="103"/>
      <c r="H377" s="103"/>
      <c r="I377" s="103"/>
      <c r="J377" s="103"/>
      <c r="K377" s="103"/>
      <c r="L377" s="103"/>
      <c r="M377" s="103"/>
      <c r="N377" s="103"/>
    </row>
    <row r="378" spans="6:14" s="58" customFormat="1" ht="12.75" x14ac:dyDescent="0.2">
      <c r="F378" s="103"/>
      <c r="G378" s="103"/>
      <c r="H378" s="103"/>
      <c r="I378" s="103"/>
      <c r="J378" s="103"/>
      <c r="K378" s="103"/>
      <c r="L378" s="103"/>
      <c r="M378" s="103"/>
      <c r="N378" s="103"/>
    </row>
    <row r="379" spans="6:14" s="58" customFormat="1" ht="12.75" x14ac:dyDescent="0.2">
      <c r="F379" s="103"/>
      <c r="G379" s="103"/>
      <c r="H379" s="103"/>
      <c r="I379" s="103"/>
      <c r="J379" s="103"/>
      <c r="K379" s="103"/>
      <c r="L379" s="103"/>
      <c r="M379" s="103"/>
      <c r="N379" s="103"/>
    </row>
    <row r="380" spans="6:14" s="58" customFormat="1" ht="12.75" x14ac:dyDescent="0.2">
      <c r="F380" s="103"/>
      <c r="G380" s="103"/>
      <c r="H380" s="103"/>
      <c r="I380" s="103"/>
      <c r="J380" s="103"/>
      <c r="K380" s="103"/>
      <c r="L380" s="103"/>
      <c r="M380" s="103"/>
      <c r="N380" s="103"/>
    </row>
    <row r="381" spans="6:14" s="58" customFormat="1" ht="12.75" x14ac:dyDescent="0.2">
      <c r="F381" s="103"/>
      <c r="G381" s="103"/>
      <c r="H381" s="103"/>
      <c r="I381" s="103"/>
      <c r="J381" s="103"/>
      <c r="K381" s="103"/>
      <c r="L381" s="103"/>
      <c r="M381" s="103"/>
      <c r="N381" s="103"/>
    </row>
    <row r="382" spans="6:14" s="58" customFormat="1" ht="12.75" x14ac:dyDescent="0.2">
      <c r="F382" s="103"/>
      <c r="G382" s="103"/>
      <c r="H382" s="103"/>
      <c r="I382" s="103"/>
      <c r="J382" s="103"/>
      <c r="K382" s="103"/>
      <c r="L382" s="103"/>
      <c r="M382" s="103"/>
      <c r="N382" s="103"/>
    </row>
    <row r="383" spans="6:14" s="58" customFormat="1" ht="12.75" x14ac:dyDescent="0.2">
      <c r="F383" s="103"/>
      <c r="G383" s="103"/>
      <c r="H383" s="103"/>
      <c r="I383" s="103"/>
      <c r="J383" s="103"/>
      <c r="K383" s="103"/>
      <c r="L383" s="103"/>
      <c r="M383" s="103"/>
      <c r="N383" s="103"/>
    </row>
    <row r="384" spans="6:14" s="58" customFormat="1" ht="12.75" x14ac:dyDescent="0.2">
      <c r="F384" s="103"/>
      <c r="G384" s="103"/>
      <c r="H384" s="103"/>
      <c r="I384" s="103"/>
      <c r="J384" s="103"/>
      <c r="K384" s="103"/>
      <c r="L384" s="103"/>
      <c r="M384" s="103"/>
      <c r="N384" s="103"/>
    </row>
    <row r="385" spans="6:14" s="58" customFormat="1" ht="12.75" x14ac:dyDescent="0.2">
      <c r="F385" s="103"/>
      <c r="G385" s="103"/>
      <c r="H385" s="103"/>
      <c r="I385" s="103"/>
      <c r="J385" s="103"/>
      <c r="K385" s="103"/>
      <c r="L385" s="103"/>
      <c r="M385" s="103"/>
      <c r="N385" s="103"/>
    </row>
    <row r="386" spans="6:14" s="58" customFormat="1" ht="12.75" x14ac:dyDescent="0.2">
      <c r="F386" s="103"/>
      <c r="G386" s="103"/>
      <c r="H386" s="103"/>
      <c r="I386" s="103"/>
      <c r="J386" s="103"/>
      <c r="K386" s="103"/>
      <c r="L386" s="103"/>
      <c r="M386" s="103"/>
      <c r="N386" s="103"/>
    </row>
    <row r="387" spans="6:14" s="58" customFormat="1" ht="12.75" x14ac:dyDescent="0.2">
      <c r="F387" s="103"/>
      <c r="G387" s="103"/>
      <c r="H387" s="103"/>
      <c r="I387" s="103"/>
      <c r="J387" s="103"/>
      <c r="K387" s="103"/>
      <c r="L387" s="103"/>
      <c r="M387" s="103"/>
      <c r="N387" s="103"/>
    </row>
    <row r="388" spans="6:14" s="58" customFormat="1" ht="12.75" x14ac:dyDescent="0.2">
      <c r="F388" s="103"/>
      <c r="G388" s="103"/>
      <c r="H388" s="103"/>
      <c r="I388" s="103"/>
      <c r="J388" s="103"/>
      <c r="K388" s="103"/>
      <c r="L388" s="103"/>
      <c r="M388" s="103"/>
      <c r="N388" s="103"/>
    </row>
    <row r="389" spans="6:14" s="58" customFormat="1" ht="12.75" x14ac:dyDescent="0.2">
      <c r="F389" s="103"/>
      <c r="G389" s="103"/>
      <c r="H389" s="103"/>
      <c r="I389" s="103"/>
      <c r="J389" s="103"/>
      <c r="K389" s="103"/>
      <c r="L389" s="103"/>
      <c r="M389" s="103"/>
      <c r="N389" s="103"/>
    </row>
    <row r="390" spans="6:14" s="58" customFormat="1" ht="12.75" x14ac:dyDescent="0.2">
      <c r="F390" s="103"/>
      <c r="G390" s="103"/>
      <c r="H390" s="103"/>
      <c r="I390" s="103"/>
      <c r="J390" s="103"/>
      <c r="K390" s="103"/>
      <c r="L390" s="103"/>
      <c r="M390" s="103"/>
      <c r="N390" s="103"/>
    </row>
    <row r="391" spans="6:14" s="58" customFormat="1" ht="12.75" x14ac:dyDescent="0.2">
      <c r="F391" s="103"/>
      <c r="G391" s="103"/>
      <c r="H391" s="103"/>
      <c r="I391" s="103"/>
      <c r="J391" s="103"/>
      <c r="K391" s="103"/>
      <c r="L391" s="103"/>
      <c r="M391" s="103"/>
      <c r="N391" s="103"/>
    </row>
    <row r="392" spans="6:14" s="58" customFormat="1" ht="12.75" x14ac:dyDescent="0.2">
      <c r="F392" s="103"/>
      <c r="G392" s="103"/>
      <c r="H392" s="103"/>
      <c r="I392" s="103"/>
      <c r="J392" s="103"/>
      <c r="K392" s="103"/>
      <c r="L392" s="103"/>
      <c r="M392" s="103"/>
      <c r="N392" s="103"/>
    </row>
    <row r="393" spans="6:14" s="58" customFormat="1" ht="12.75" x14ac:dyDescent="0.2">
      <c r="F393" s="103"/>
      <c r="G393" s="103"/>
      <c r="H393" s="103"/>
      <c r="I393" s="103"/>
      <c r="J393" s="103"/>
      <c r="K393" s="103"/>
      <c r="L393" s="103"/>
      <c r="M393" s="103"/>
      <c r="N393" s="103"/>
    </row>
    <row r="394" spans="6:14" s="58" customFormat="1" ht="12.75" x14ac:dyDescent="0.2">
      <c r="F394" s="103"/>
      <c r="G394" s="103"/>
      <c r="H394" s="103"/>
      <c r="I394" s="103"/>
      <c r="J394" s="103"/>
      <c r="K394" s="103"/>
      <c r="L394" s="103"/>
      <c r="M394" s="103"/>
      <c r="N394" s="103"/>
    </row>
    <row r="395" spans="6:14" s="58" customFormat="1" ht="12.75" x14ac:dyDescent="0.2">
      <c r="F395" s="103"/>
      <c r="G395" s="103"/>
      <c r="H395" s="103"/>
      <c r="I395" s="103"/>
      <c r="J395" s="103"/>
      <c r="K395" s="103"/>
      <c r="L395" s="103"/>
      <c r="M395" s="103"/>
      <c r="N395" s="103"/>
    </row>
    <row r="396" spans="6:14" s="58" customFormat="1" ht="12.75" x14ac:dyDescent="0.2">
      <c r="F396" s="103"/>
      <c r="G396" s="103"/>
      <c r="H396" s="103"/>
      <c r="I396" s="103"/>
      <c r="J396" s="103"/>
      <c r="K396" s="103"/>
      <c r="L396" s="103"/>
      <c r="M396" s="103"/>
      <c r="N396" s="103"/>
    </row>
    <row r="397" spans="6:14" s="58" customFormat="1" ht="12.75" x14ac:dyDescent="0.2">
      <c r="F397" s="103"/>
      <c r="G397" s="103"/>
      <c r="H397" s="103"/>
      <c r="I397" s="103"/>
      <c r="J397" s="103"/>
      <c r="K397" s="103"/>
      <c r="L397" s="103"/>
      <c r="M397" s="103"/>
      <c r="N397" s="103"/>
    </row>
    <row r="398" spans="6:14" s="58" customFormat="1" ht="12.75" x14ac:dyDescent="0.2">
      <c r="F398" s="103"/>
      <c r="G398" s="103"/>
      <c r="H398" s="103"/>
      <c r="I398" s="103"/>
      <c r="J398" s="103"/>
      <c r="K398" s="103"/>
      <c r="L398" s="103"/>
      <c r="M398" s="103"/>
      <c r="N398" s="103"/>
    </row>
    <row r="399" spans="6:14" s="58" customFormat="1" ht="12.75" x14ac:dyDescent="0.2">
      <c r="F399" s="103"/>
      <c r="G399" s="103"/>
      <c r="H399" s="103"/>
      <c r="I399" s="103"/>
      <c r="J399" s="103"/>
      <c r="K399" s="103"/>
      <c r="L399" s="103"/>
      <c r="M399" s="103"/>
      <c r="N399" s="103"/>
    </row>
    <row r="400" spans="6:14" s="58" customFormat="1" ht="12.75" x14ac:dyDescent="0.2">
      <c r="F400" s="103"/>
      <c r="G400" s="103"/>
      <c r="H400" s="103"/>
      <c r="I400" s="103"/>
      <c r="J400" s="103"/>
      <c r="K400" s="103"/>
      <c r="L400" s="103"/>
      <c r="M400" s="103"/>
      <c r="N400" s="103"/>
    </row>
    <row r="401" spans="6:14" s="58" customFormat="1" ht="12.75" x14ac:dyDescent="0.2">
      <c r="F401" s="103"/>
      <c r="G401" s="103"/>
      <c r="H401" s="103"/>
      <c r="I401" s="103"/>
      <c r="J401" s="103"/>
      <c r="K401" s="103"/>
      <c r="L401" s="103"/>
      <c r="M401" s="103"/>
      <c r="N401" s="103"/>
    </row>
    <row r="402" spans="6:14" s="58" customFormat="1" ht="12.75" x14ac:dyDescent="0.2">
      <c r="F402" s="103"/>
      <c r="G402" s="103"/>
      <c r="H402" s="103"/>
      <c r="I402" s="103"/>
      <c r="J402" s="103"/>
      <c r="K402" s="103"/>
      <c r="L402" s="103"/>
      <c r="M402" s="103"/>
      <c r="N402" s="103"/>
    </row>
    <row r="403" spans="6:14" s="58" customFormat="1" ht="12.75" x14ac:dyDescent="0.2">
      <c r="F403" s="103"/>
      <c r="G403" s="103"/>
      <c r="H403" s="103"/>
      <c r="I403" s="103"/>
      <c r="J403" s="103"/>
      <c r="K403" s="103"/>
      <c r="L403" s="103"/>
      <c r="M403" s="103"/>
      <c r="N403" s="103"/>
    </row>
    <row r="404" spans="6:14" s="58" customFormat="1" ht="12.75" x14ac:dyDescent="0.2">
      <c r="F404" s="103"/>
      <c r="G404" s="103"/>
      <c r="H404" s="103"/>
      <c r="I404" s="103"/>
      <c r="J404" s="103"/>
      <c r="K404" s="103"/>
      <c r="L404" s="103"/>
      <c r="M404" s="103"/>
      <c r="N404" s="103"/>
    </row>
    <row r="405" spans="6:14" s="58" customFormat="1" ht="12.75" x14ac:dyDescent="0.2">
      <c r="F405" s="103"/>
      <c r="G405" s="103"/>
      <c r="H405" s="103"/>
      <c r="I405" s="103"/>
      <c r="J405" s="103"/>
      <c r="K405" s="103"/>
      <c r="L405" s="103"/>
      <c r="M405" s="103"/>
      <c r="N405" s="103"/>
    </row>
    <row r="406" spans="6:14" s="58" customFormat="1" ht="12.75" x14ac:dyDescent="0.2">
      <c r="F406" s="103"/>
      <c r="G406" s="103"/>
      <c r="H406" s="103"/>
      <c r="I406" s="103"/>
      <c r="J406" s="103"/>
      <c r="K406" s="103"/>
      <c r="L406" s="103"/>
      <c r="M406" s="103"/>
      <c r="N406" s="103"/>
    </row>
    <row r="407" spans="6:14" s="58" customFormat="1" ht="12.75" x14ac:dyDescent="0.2">
      <c r="F407" s="103"/>
      <c r="G407" s="103"/>
      <c r="H407" s="103"/>
      <c r="I407" s="103"/>
      <c r="J407" s="103"/>
      <c r="K407" s="103"/>
      <c r="L407" s="103"/>
      <c r="M407" s="103"/>
      <c r="N407" s="103"/>
    </row>
    <row r="408" spans="6:14" s="58" customFormat="1" ht="12.75" x14ac:dyDescent="0.2">
      <c r="F408" s="103"/>
      <c r="G408" s="103"/>
      <c r="H408" s="103"/>
      <c r="I408" s="103"/>
      <c r="J408" s="103"/>
      <c r="K408" s="103"/>
      <c r="L408" s="103"/>
      <c r="M408" s="103"/>
      <c r="N408" s="103"/>
    </row>
    <row r="409" spans="6:14" s="58" customFormat="1" ht="12.75" x14ac:dyDescent="0.2">
      <c r="F409" s="103"/>
      <c r="G409" s="103"/>
      <c r="H409" s="103"/>
      <c r="I409" s="103"/>
      <c r="J409" s="103"/>
      <c r="K409" s="103"/>
      <c r="L409" s="103"/>
      <c r="M409" s="103"/>
      <c r="N409" s="103"/>
    </row>
    <row r="410" spans="6:14" s="58" customFormat="1" ht="12.75" x14ac:dyDescent="0.2">
      <c r="F410" s="103"/>
      <c r="G410" s="103"/>
      <c r="H410" s="103"/>
      <c r="I410" s="103"/>
      <c r="J410" s="103"/>
      <c r="K410" s="103"/>
      <c r="L410" s="103"/>
      <c r="M410" s="103"/>
      <c r="N410" s="103"/>
    </row>
    <row r="411" spans="6:14" s="58" customFormat="1" ht="12.75" x14ac:dyDescent="0.2">
      <c r="F411" s="103"/>
      <c r="G411" s="103"/>
      <c r="H411" s="103"/>
      <c r="I411" s="103"/>
      <c r="J411" s="103"/>
      <c r="K411" s="103"/>
      <c r="L411" s="103"/>
      <c r="M411" s="103"/>
      <c r="N411" s="103"/>
    </row>
    <row r="412" spans="6:14" s="58" customFormat="1" ht="12.75" x14ac:dyDescent="0.2">
      <c r="F412" s="103"/>
      <c r="G412" s="103"/>
      <c r="H412" s="103"/>
      <c r="I412" s="103"/>
      <c r="J412" s="103"/>
      <c r="K412" s="103"/>
      <c r="L412" s="103"/>
      <c r="M412" s="103"/>
      <c r="N412" s="103"/>
    </row>
    <row r="413" spans="6:14" s="58" customFormat="1" ht="12.75" x14ac:dyDescent="0.2">
      <c r="F413" s="103"/>
      <c r="G413" s="103"/>
      <c r="H413" s="103"/>
      <c r="I413" s="103"/>
      <c r="J413" s="103"/>
      <c r="K413" s="103"/>
      <c r="L413" s="103"/>
      <c r="M413" s="103"/>
      <c r="N413" s="103"/>
    </row>
    <row r="414" spans="6:14" s="58" customFormat="1" ht="12.75" x14ac:dyDescent="0.2">
      <c r="F414" s="103"/>
      <c r="G414" s="103"/>
      <c r="H414" s="103"/>
      <c r="I414" s="103"/>
      <c r="J414" s="103"/>
      <c r="K414" s="103"/>
      <c r="L414" s="103"/>
      <c r="M414" s="103"/>
      <c r="N414" s="103"/>
    </row>
    <row r="415" spans="6:14" s="58" customFormat="1" ht="12.75" x14ac:dyDescent="0.2">
      <c r="F415" s="103"/>
      <c r="G415" s="103"/>
      <c r="H415" s="103"/>
      <c r="I415" s="103"/>
      <c r="J415" s="103"/>
      <c r="K415" s="103"/>
      <c r="L415" s="103"/>
      <c r="M415" s="103"/>
      <c r="N415" s="103"/>
    </row>
    <row r="416" spans="6:14" s="58" customFormat="1" ht="12.75" x14ac:dyDescent="0.2">
      <c r="F416" s="103"/>
      <c r="G416" s="103"/>
      <c r="H416" s="103"/>
      <c r="I416" s="103"/>
      <c r="J416" s="103"/>
      <c r="K416" s="103"/>
      <c r="L416" s="103"/>
      <c r="M416" s="103"/>
      <c r="N416" s="103"/>
    </row>
    <row r="417" spans="6:14" s="58" customFormat="1" ht="12.75" x14ac:dyDescent="0.2">
      <c r="F417" s="103"/>
      <c r="G417" s="103"/>
      <c r="H417" s="103"/>
      <c r="I417" s="103"/>
      <c r="J417" s="103"/>
      <c r="K417" s="103"/>
      <c r="L417" s="103"/>
      <c r="M417" s="103"/>
      <c r="N417" s="103"/>
    </row>
    <row r="418" spans="6:14" s="58" customFormat="1" ht="12.75" x14ac:dyDescent="0.2">
      <c r="F418" s="103"/>
      <c r="G418" s="103"/>
      <c r="H418" s="103"/>
      <c r="I418" s="103"/>
      <c r="J418" s="103"/>
      <c r="K418" s="103"/>
      <c r="L418" s="103"/>
      <c r="M418" s="103"/>
      <c r="N418" s="103"/>
    </row>
    <row r="419" spans="6:14" s="58" customFormat="1" ht="12.75" x14ac:dyDescent="0.2">
      <c r="F419" s="103"/>
      <c r="G419" s="103"/>
      <c r="H419" s="103"/>
      <c r="I419" s="103"/>
      <c r="J419" s="103"/>
      <c r="K419" s="103"/>
      <c r="L419" s="103"/>
      <c r="M419" s="103"/>
      <c r="N419" s="103"/>
    </row>
    <row r="420" spans="6:14" s="58" customFormat="1" ht="12.75" x14ac:dyDescent="0.2">
      <c r="F420" s="103"/>
      <c r="G420" s="103"/>
      <c r="H420" s="103"/>
      <c r="I420" s="103"/>
      <c r="J420" s="103"/>
      <c r="K420" s="103"/>
      <c r="L420" s="103"/>
      <c r="M420" s="103"/>
      <c r="N420" s="103"/>
    </row>
    <row r="421" spans="6:14" s="58" customFormat="1" ht="12.75" x14ac:dyDescent="0.2">
      <c r="F421" s="103"/>
      <c r="G421" s="103"/>
      <c r="H421" s="103"/>
      <c r="I421" s="103"/>
      <c r="J421" s="103"/>
      <c r="K421" s="103"/>
      <c r="L421" s="103"/>
      <c r="M421" s="103"/>
      <c r="N421" s="103"/>
    </row>
    <row r="422" spans="6:14" s="58" customFormat="1" ht="12.75" x14ac:dyDescent="0.2">
      <c r="F422" s="103"/>
      <c r="G422" s="103"/>
      <c r="H422" s="103"/>
      <c r="I422" s="103"/>
      <c r="J422" s="103"/>
      <c r="K422" s="103"/>
      <c r="L422" s="103"/>
      <c r="M422" s="103"/>
      <c r="N422" s="103"/>
    </row>
    <row r="423" spans="6:14" s="58" customFormat="1" ht="12.75" x14ac:dyDescent="0.2">
      <c r="F423" s="103"/>
      <c r="G423" s="103"/>
      <c r="H423" s="103"/>
      <c r="I423" s="103"/>
      <c r="J423" s="103"/>
      <c r="K423" s="103"/>
      <c r="L423" s="103"/>
      <c r="M423" s="103"/>
      <c r="N423" s="103"/>
    </row>
    <row r="424" spans="6:14" s="58" customFormat="1" ht="12.75" x14ac:dyDescent="0.2">
      <c r="F424" s="103"/>
      <c r="G424" s="103"/>
      <c r="H424" s="103"/>
      <c r="I424" s="103"/>
      <c r="J424" s="103"/>
      <c r="K424" s="103"/>
      <c r="L424" s="103"/>
      <c r="M424" s="103"/>
      <c r="N424" s="103"/>
    </row>
    <row r="425" spans="6:14" s="58" customFormat="1" ht="12.75" x14ac:dyDescent="0.2">
      <c r="F425" s="103"/>
      <c r="G425" s="103"/>
      <c r="H425" s="103"/>
      <c r="I425" s="103"/>
      <c r="J425" s="103"/>
      <c r="K425" s="103"/>
      <c r="L425" s="103"/>
      <c r="M425" s="103"/>
      <c r="N425" s="103"/>
    </row>
    <row r="426" spans="6:14" s="58" customFormat="1" ht="12.75" x14ac:dyDescent="0.2">
      <c r="F426" s="103"/>
      <c r="G426" s="103"/>
      <c r="H426" s="103"/>
      <c r="I426" s="103"/>
      <c r="J426" s="103"/>
      <c r="K426" s="103"/>
      <c r="L426" s="103"/>
      <c r="M426" s="103"/>
      <c r="N426" s="103"/>
    </row>
    <row r="427" spans="6:14" s="58" customFormat="1" ht="12.75" x14ac:dyDescent="0.2">
      <c r="F427" s="103"/>
      <c r="G427" s="103"/>
      <c r="H427" s="103"/>
      <c r="I427" s="103"/>
      <c r="J427" s="103"/>
      <c r="K427" s="103"/>
      <c r="L427" s="103"/>
      <c r="M427" s="103"/>
      <c r="N427" s="103"/>
    </row>
    <row r="428" spans="6:14" s="58" customFormat="1" ht="12.75" x14ac:dyDescent="0.2">
      <c r="F428" s="103"/>
      <c r="G428" s="103"/>
      <c r="H428" s="103"/>
      <c r="I428" s="103"/>
      <c r="J428" s="103"/>
      <c r="K428" s="103"/>
      <c r="L428" s="103"/>
      <c r="M428" s="103"/>
      <c r="N428" s="103"/>
    </row>
    <row r="429" spans="6:14" s="58" customFormat="1" ht="12.75" x14ac:dyDescent="0.2">
      <c r="F429" s="103"/>
      <c r="G429" s="103"/>
      <c r="H429" s="103"/>
      <c r="I429" s="103"/>
      <c r="J429" s="103"/>
      <c r="K429" s="103"/>
      <c r="L429" s="103"/>
      <c r="M429" s="103"/>
      <c r="N429" s="103"/>
    </row>
    <row r="430" spans="6:14" s="58" customFormat="1" ht="12.75" x14ac:dyDescent="0.2">
      <c r="F430" s="103"/>
      <c r="G430" s="103"/>
      <c r="H430" s="103"/>
      <c r="I430" s="103"/>
      <c r="J430" s="103"/>
      <c r="K430" s="103"/>
      <c r="L430" s="103"/>
      <c r="M430" s="103"/>
      <c r="N430" s="103"/>
    </row>
    <row r="431" spans="6:14" s="58" customFormat="1" ht="12.75" x14ac:dyDescent="0.2">
      <c r="F431" s="103"/>
      <c r="G431" s="103"/>
      <c r="H431" s="103"/>
      <c r="I431" s="103"/>
      <c r="J431" s="103"/>
      <c r="K431" s="103"/>
      <c r="L431" s="103"/>
      <c r="M431" s="103"/>
      <c r="N431" s="103"/>
    </row>
    <row r="432" spans="6:14" s="58" customFormat="1" ht="12.75" x14ac:dyDescent="0.2">
      <c r="F432" s="103"/>
      <c r="G432" s="103"/>
      <c r="H432" s="103"/>
      <c r="I432" s="103"/>
      <c r="J432" s="103"/>
      <c r="K432" s="103"/>
      <c r="L432" s="103"/>
      <c r="M432" s="103"/>
      <c r="N432" s="103"/>
    </row>
    <row r="433" spans="6:14" s="58" customFormat="1" ht="12.75" x14ac:dyDescent="0.2">
      <c r="F433" s="103"/>
      <c r="G433" s="103"/>
      <c r="H433" s="103"/>
      <c r="I433" s="103"/>
      <c r="J433" s="103"/>
      <c r="K433" s="103"/>
      <c r="L433" s="103"/>
      <c r="M433" s="103"/>
      <c r="N433" s="103"/>
    </row>
    <row r="434" spans="6:14" s="58" customFormat="1" ht="12.75" x14ac:dyDescent="0.2">
      <c r="F434" s="103"/>
      <c r="G434" s="103"/>
      <c r="H434" s="103"/>
      <c r="I434" s="103"/>
      <c r="J434" s="103"/>
      <c r="K434" s="103"/>
      <c r="L434" s="103"/>
      <c r="M434" s="103"/>
      <c r="N434" s="103"/>
    </row>
    <row r="435" spans="6:14" s="58" customFormat="1" ht="12.75" x14ac:dyDescent="0.2">
      <c r="F435" s="103"/>
      <c r="G435" s="103"/>
      <c r="H435" s="103"/>
      <c r="I435" s="103"/>
      <c r="J435" s="103"/>
      <c r="K435" s="103"/>
      <c r="L435" s="103"/>
      <c r="M435" s="103"/>
      <c r="N435" s="103"/>
    </row>
    <row r="436" spans="6:14" s="58" customFormat="1" ht="12.75" x14ac:dyDescent="0.2">
      <c r="F436" s="103"/>
      <c r="G436" s="103"/>
      <c r="H436" s="103"/>
      <c r="I436" s="103"/>
      <c r="J436" s="103"/>
      <c r="K436" s="103"/>
      <c r="L436" s="103"/>
      <c r="M436" s="103"/>
      <c r="N436" s="103"/>
    </row>
    <row r="437" spans="6:14" s="58" customFormat="1" ht="12.75" x14ac:dyDescent="0.2">
      <c r="F437" s="103"/>
      <c r="G437" s="103"/>
      <c r="H437" s="103"/>
      <c r="I437" s="103"/>
      <c r="J437" s="103"/>
      <c r="K437" s="103"/>
      <c r="L437" s="103"/>
      <c r="M437" s="103"/>
      <c r="N437" s="103"/>
    </row>
    <row r="438" spans="6:14" s="58" customFormat="1" ht="12.75" x14ac:dyDescent="0.2">
      <c r="F438" s="103"/>
      <c r="G438" s="103"/>
      <c r="H438" s="103"/>
      <c r="I438" s="103"/>
      <c r="J438" s="103"/>
      <c r="K438" s="103"/>
      <c r="L438" s="103"/>
      <c r="M438" s="103"/>
      <c r="N438" s="103"/>
    </row>
    <row r="439" spans="6:14" s="58" customFormat="1" ht="12.75" x14ac:dyDescent="0.2">
      <c r="F439" s="103"/>
      <c r="G439" s="103"/>
      <c r="H439" s="103"/>
      <c r="I439" s="103"/>
      <c r="J439" s="103"/>
      <c r="K439" s="103"/>
      <c r="L439" s="103"/>
      <c r="M439" s="103"/>
      <c r="N439" s="103"/>
    </row>
    <row r="440" spans="6:14" s="58" customFormat="1" ht="12.75" x14ac:dyDescent="0.2">
      <c r="F440" s="103"/>
      <c r="G440" s="103"/>
      <c r="H440" s="103"/>
      <c r="I440" s="103"/>
      <c r="J440" s="103"/>
      <c r="K440" s="103"/>
      <c r="L440" s="103"/>
      <c r="M440" s="103"/>
      <c r="N440" s="103"/>
    </row>
    <row r="441" spans="6:14" s="58" customFormat="1" ht="12.75" x14ac:dyDescent="0.2">
      <c r="F441" s="103"/>
      <c r="G441" s="103"/>
      <c r="H441" s="103"/>
      <c r="I441" s="103"/>
      <c r="J441" s="103"/>
      <c r="K441" s="103"/>
      <c r="L441" s="103"/>
      <c r="M441" s="103"/>
      <c r="N441" s="103"/>
    </row>
    <row r="442" spans="6:14" s="58" customFormat="1" ht="12.75" x14ac:dyDescent="0.2">
      <c r="F442" s="103"/>
      <c r="G442" s="103"/>
      <c r="H442" s="103"/>
      <c r="I442" s="103"/>
      <c r="J442" s="103"/>
      <c r="K442" s="103"/>
      <c r="L442" s="103"/>
      <c r="M442" s="103"/>
      <c r="N442" s="103"/>
    </row>
    <row r="443" spans="6:14" s="58" customFormat="1" ht="12.75" x14ac:dyDescent="0.2">
      <c r="F443" s="103"/>
      <c r="G443" s="103"/>
      <c r="H443" s="103"/>
      <c r="I443" s="103"/>
      <c r="J443" s="103"/>
      <c r="K443" s="103"/>
      <c r="L443" s="103"/>
      <c r="M443" s="103"/>
      <c r="N443" s="103"/>
    </row>
    <row r="444" spans="6:14" s="58" customFormat="1" ht="12.75" x14ac:dyDescent="0.2">
      <c r="F444" s="103"/>
      <c r="G444" s="103"/>
      <c r="H444" s="103"/>
      <c r="I444" s="103"/>
      <c r="J444" s="103"/>
      <c r="K444" s="103"/>
      <c r="L444" s="103"/>
      <c r="M444" s="103"/>
      <c r="N444" s="103"/>
    </row>
    <row r="445" spans="6:14" s="58" customFormat="1" ht="12.75" x14ac:dyDescent="0.2">
      <c r="F445" s="103"/>
      <c r="G445" s="103"/>
      <c r="H445" s="103"/>
      <c r="I445" s="103"/>
      <c r="J445" s="103"/>
      <c r="K445" s="103"/>
      <c r="L445" s="103"/>
      <c r="M445" s="103"/>
      <c r="N445" s="103"/>
    </row>
    <row r="446" spans="6:14" s="58" customFormat="1" ht="12.75" x14ac:dyDescent="0.2">
      <c r="F446" s="103"/>
      <c r="G446" s="103"/>
      <c r="H446" s="103"/>
      <c r="I446" s="103"/>
      <c r="J446" s="103"/>
      <c r="K446" s="103"/>
      <c r="L446" s="103"/>
      <c r="M446" s="103"/>
      <c r="N446" s="103"/>
    </row>
    <row r="447" spans="6:14" s="58" customFormat="1" ht="12.75" x14ac:dyDescent="0.2">
      <c r="F447" s="103"/>
      <c r="G447" s="103"/>
      <c r="H447" s="103"/>
      <c r="I447" s="103"/>
      <c r="J447" s="103"/>
      <c r="K447" s="103"/>
      <c r="L447" s="103"/>
      <c r="M447" s="103"/>
      <c r="N447" s="103"/>
    </row>
    <row r="448" spans="6:14" s="58" customFormat="1" ht="12.75" x14ac:dyDescent="0.2">
      <c r="F448" s="103"/>
      <c r="G448" s="103"/>
      <c r="H448" s="103"/>
      <c r="I448" s="103"/>
      <c r="J448" s="103"/>
      <c r="K448" s="103"/>
      <c r="L448" s="103"/>
      <c r="M448" s="103"/>
      <c r="N448" s="103"/>
    </row>
    <row r="449" spans="6:14" s="58" customFormat="1" ht="12.75" x14ac:dyDescent="0.2">
      <c r="F449" s="103"/>
      <c r="G449" s="103"/>
      <c r="H449" s="103"/>
      <c r="I449" s="103"/>
      <c r="J449" s="103"/>
      <c r="K449" s="103"/>
      <c r="L449" s="103"/>
      <c r="M449" s="103"/>
      <c r="N449" s="103"/>
    </row>
    <row r="450" spans="6:14" s="58" customFormat="1" ht="12.75" x14ac:dyDescent="0.2">
      <c r="F450" s="103"/>
      <c r="G450" s="103"/>
      <c r="H450" s="103"/>
      <c r="I450" s="103"/>
      <c r="J450" s="103"/>
      <c r="K450" s="103"/>
      <c r="L450" s="103"/>
      <c r="M450" s="103"/>
      <c r="N450" s="103"/>
    </row>
    <row r="451" spans="6:14" s="58" customFormat="1" ht="12.75" x14ac:dyDescent="0.2">
      <c r="F451" s="103"/>
      <c r="G451" s="103"/>
      <c r="H451" s="103"/>
      <c r="I451" s="103"/>
      <c r="J451" s="103"/>
      <c r="K451" s="103"/>
      <c r="L451" s="103"/>
      <c r="M451" s="103"/>
      <c r="N451" s="103"/>
    </row>
    <row r="452" spans="6:14" s="58" customFormat="1" ht="12.75" x14ac:dyDescent="0.2">
      <c r="F452" s="103"/>
      <c r="G452" s="103"/>
      <c r="H452" s="103"/>
      <c r="I452" s="103"/>
      <c r="J452" s="103"/>
      <c r="K452" s="103"/>
      <c r="L452" s="103"/>
      <c r="M452" s="103"/>
      <c r="N452" s="103"/>
    </row>
    <row r="453" spans="6:14" s="58" customFormat="1" ht="12.75" x14ac:dyDescent="0.2">
      <c r="F453" s="103"/>
      <c r="G453" s="103"/>
      <c r="H453" s="103"/>
      <c r="I453" s="103"/>
      <c r="J453" s="103"/>
      <c r="K453" s="103"/>
      <c r="L453" s="103"/>
      <c r="M453" s="103"/>
      <c r="N453" s="103"/>
    </row>
    <row r="454" spans="6:14" s="58" customFormat="1" ht="12.75" x14ac:dyDescent="0.2">
      <c r="F454" s="103"/>
      <c r="G454" s="103"/>
      <c r="H454" s="103"/>
      <c r="I454" s="103"/>
      <c r="J454" s="103"/>
      <c r="K454" s="103"/>
      <c r="L454" s="103"/>
      <c r="M454" s="103"/>
      <c r="N454" s="103"/>
    </row>
    <row r="455" spans="6:14" s="58" customFormat="1" ht="12.75" x14ac:dyDescent="0.2">
      <c r="F455" s="103"/>
      <c r="G455" s="103"/>
      <c r="H455" s="103"/>
      <c r="I455" s="103"/>
      <c r="J455" s="103"/>
      <c r="K455" s="103"/>
      <c r="L455" s="103"/>
      <c r="M455" s="103"/>
      <c r="N455" s="103"/>
    </row>
    <row r="456" spans="6:14" s="58" customFormat="1" ht="12.75" x14ac:dyDescent="0.2">
      <c r="F456" s="103"/>
      <c r="G456" s="103"/>
      <c r="H456" s="103"/>
      <c r="I456" s="103"/>
      <c r="J456" s="103"/>
      <c r="K456" s="103"/>
      <c r="L456" s="103"/>
      <c r="M456" s="103"/>
      <c r="N456" s="103"/>
    </row>
    <row r="457" spans="6:14" s="58" customFormat="1" ht="12.75" x14ac:dyDescent="0.2">
      <c r="F457" s="103"/>
      <c r="G457" s="103"/>
      <c r="H457" s="103"/>
      <c r="I457" s="103"/>
      <c r="J457" s="103"/>
      <c r="K457" s="103"/>
      <c r="L457" s="103"/>
      <c r="M457" s="103"/>
      <c r="N457" s="103"/>
    </row>
    <row r="458" spans="6:14" s="58" customFormat="1" ht="12.75" x14ac:dyDescent="0.2">
      <c r="F458" s="103"/>
      <c r="G458" s="103"/>
      <c r="H458" s="103"/>
      <c r="I458" s="103"/>
      <c r="J458" s="103"/>
      <c r="K458" s="103"/>
      <c r="L458" s="103"/>
      <c r="M458" s="103"/>
      <c r="N458" s="103"/>
    </row>
    <row r="459" spans="6:14" s="58" customFormat="1" ht="12.75" x14ac:dyDescent="0.2">
      <c r="F459" s="103"/>
      <c r="G459" s="103"/>
      <c r="H459" s="103"/>
      <c r="I459" s="103"/>
      <c r="J459" s="103"/>
      <c r="K459" s="103"/>
      <c r="L459" s="103"/>
      <c r="M459" s="103"/>
      <c r="N459" s="103"/>
    </row>
    <row r="460" spans="6:14" s="58" customFormat="1" ht="12.75" x14ac:dyDescent="0.2">
      <c r="F460" s="103"/>
      <c r="G460" s="103"/>
      <c r="H460" s="103"/>
      <c r="I460" s="103"/>
      <c r="J460" s="103"/>
      <c r="K460" s="103"/>
      <c r="L460" s="103"/>
      <c r="M460" s="103"/>
      <c r="N460" s="103"/>
    </row>
    <row r="461" spans="6:14" s="58" customFormat="1" ht="12.75" x14ac:dyDescent="0.2">
      <c r="F461" s="103"/>
      <c r="G461" s="103"/>
      <c r="H461" s="103"/>
      <c r="I461" s="103"/>
      <c r="J461" s="103"/>
      <c r="K461" s="103"/>
      <c r="L461" s="103"/>
      <c r="M461" s="103"/>
      <c r="N461" s="103"/>
    </row>
    <row r="462" spans="6:14" s="58" customFormat="1" ht="12.75" x14ac:dyDescent="0.2">
      <c r="F462" s="103"/>
      <c r="G462" s="103"/>
      <c r="H462" s="103"/>
      <c r="I462" s="103"/>
      <c r="J462" s="103"/>
      <c r="K462" s="103"/>
      <c r="L462" s="103"/>
      <c r="M462" s="103"/>
      <c r="N462" s="103"/>
    </row>
    <row r="463" spans="6:14" s="58" customFormat="1" ht="12.75" x14ac:dyDescent="0.2">
      <c r="F463" s="103"/>
      <c r="G463" s="103"/>
      <c r="H463" s="103"/>
      <c r="I463" s="103"/>
      <c r="J463" s="103"/>
      <c r="K463" s="103"/>
      <c r="L463" s="103"/>
      <c r="M463" s="103"/>
      <c r="N463" s="103"/>
    </row>
    <row r="464" spans="6:14" s="58" customFormat="1" ht="12.75" x14ac:dyDescent="0.2">
      <c r="F464" s="103"/>
      <c r="G464" s="103"/>
      <c r="H464" s="103"/>
      <c r="I464" s="103"/>
      <c r="J464" s="103"/>
      <c r="K464" s="103"/>
      <c r="L464" s="103"/>
      <c r="M464" s="103"/>
      <c r="N464" s="103"/>
    </row>
    <row r="465" spans="6:14" s="58" customFormat="1" ht="12.75" x14ac:dyDescent="0.2">
      <c r="F465" s="103"/>
      <c r="G465" s="103"/>
      <c r="H465" s="103"/>
      <c r="I465" s="103"/>
      <c r="J465" s="103"/>
      <c r="K465" s="103"/>
      <c r="L465" s="103"/>
      <c r="M465" s="103"/>
      <c r="N465" s="103"/>
    </row>
    <row r="466" spans="6:14" s="58" customFormat="1" ht="12.75" x14ac:dyDescent="0.2">
      <c r="F466" s="103"/>
      <c r="G466" s="103"/>
      <c r="H466" s="103"/>
      <c r="I466" s="103"/>
      <c r="J466" s="103"/>
      <c r="K466" s="103"/>
      <c r="L466" s="103"/>
      <c r="M466" s="103"/>
      <c r="N466" s="103"/>
    </row>
    <row r="467" spans="6:14" s="58" customFormat="1" ht="12.75" x14ac:dyDescent="0.2">
      <c r="F467" s="103"/>
      <c r="G467" s="103"/>
      <c r="H467" s="103"/>
      <c r="I467" s="103"/>
      <c r="J467" s="103"/>
      <c r="K467" s="103"/>
      <c r="L467" s="103"/>
      <c r="M467" s="103"/>
      <c r="N467" s="103"/>
    </row>
    <row r="468" spans="6:14" s="58" customFormat="1" ht="12.75" x14ac:dyDescent="0.2">
      <c r="F468" s="103"/>
      <c r="G468" s="103"/>
      <c r="H468" s="103"/>
      <c r="I468" s="103"/>
      <c r="J468" s="103"/>
      <c r="K468" s="103"/>
      <c r="L468" s="103"/>
      <c r="M468" s="103"/>
      <c r="N468" s="103"/>
    </row>
    <row r="469" spans="6:14" s="58" customFormat="1" ht="12.75" x14ac:dyDescent="0.2">
      <c r="F469" s="103"/>
      <c r="G469" s="103"/>
      <c r="H469" s="103"/>
      <c r="I469" s="103"/>
      <c r="J469" s="103"/>
      <c r="K469" s="103"/>
      <c r="L469" s="103"/>
      <c r="M469" s="103"/>
      <c r="N469" s="103"/>
    </row>
    <row r="470" spans="6:14" s="58" customFormat="1" ht="12.75" x14ac:dyDescent="0.2">
      <c r="F470" s="103"/>
      <c r="G470" s="103"/>
      <c r="H470" s="103"/>
      <c r="I470" s="103"/>
      <c r="J470" s="103"/>
      <c r="K470" s="103"/>
      <c r="L470" s="103"/>
      <c r="M470" s="103"/>
      <c r="N470" s="103"/>
    </row>
    <row r="471" spans="6:14" s="58" customFormat="1" ht="12.75" x14ac:dyDescent="0.2">
      <c r="F471" s="103"/>
      <c r="G471" s="103"/>
      <c r="H471" s="103"/>
      <c r="I471" s="103"/>
      <c r="J471" s="103"/>
      <c r="K471" s="103"/>
      <c r="L471" s="103"/>
      <c r="M471" s="103"/>
      <c r="N471" s="103"/>
    </row>
    <row r="472" spans="6:14" s="58" customFormat="1" ht="12.75" x14ac:dyDescent="0.2">
      <c r="F472" s="103"/>
      <c r="G472" s="103"/>
      <c r="H472" s="103"/>
      <c r="I472" s="103"/>
      <c r="J472" s="103"/>
      <c r="K472" s="103"/>
      <c r="L472" s="103"/>
      <c r="M472" s="103"/>
      <c r="N472" s="103"/>
    </row>
    <row r="473" spans="6:14" s="58" customFormat="1" ht="12.75" x14ac:dyDescent="0.2">
      <c r="F473" s="103"/>
      <c r="G473" s="103"/>
      <c r="H473" s="103"/>
      <c r="I473" s="103"/>
      <c r="J473" s="103"/>
      <c r="K473" s="103"/>
      <c r="L473" s="103"/>
      <c r="M473" s="103"/>
      <c r="N473" s="103"/>
    </row>
    <row r="474" spans="6:14" s="58" customFormat="1" ht="12.75" x14ac:dyDescent="0.2">
      <c r="F474" s="103"/>
      <c r="G474" s="103"/>
      <c r="H474" s="103"/>
      <c r="I474" s="103"/>
      <c r="J474" s="103"/>
      <c r="K474" s="103"/>
      <c r="L474" s="103"/>
      <c r="M474" s="103"/>
      <c r="N474" s="103"/>
    </row>
    <row r="475" spans="6:14" s="58" customFormat="1" ht="12.75" x14ac:dyDescent="0.2">
      <c r="F475" s="103"/>
      <c r="G475" s="103"/>
      <c r="H475" s="103"/>
      <c r="I475" s="103"/>
      <c r="J475" s="103"/>
      <c r="K475" s="103"/>
      <c r="L475" s="103"/>
      <c r="M475" s="103"/>
      <c r="N475" s="103"/>
    </row>
    <row r="476" spans="6:14" s="58" customFormat="1" ht="12.75" x14ac:dyDescent="0.2">
      <c r="F476" s="103"/>
      <c r="G476" s="103"/>
      <c r="H476" s="103"/>
      <c r="I476" s="103"/>
      <c r="J476" s="103"/>
      <c r="K476" s="103"/>
      <c r="L476" s="103"/>
      <c r="M476" s="103"/>
      <c r="N476" s="103"/>
    </row>
    <row r="477" spans="6:14" s="58" customFormat="1" ht="12.75" x14ac:dyDescent="0.2">
      <c r="F477" s="103"/>
      <c r="G477" s="103"/>
      <c r="H477" s="103"/>
      <c r="I477" s="103"/>
      <c r="J477" s="103"/>
      <c r="K477" s="103"/>
      <c r="L477" s="103"/>
      <c r="M477" s="103"/>
      <c r="N477" s="103"/>
    </row>
    <row r="478" spans="6:14" s="58" customFormat="1" ht="12.75" x14ac:dyDescent="0.2">
      <c r="F478" s="103"/>
      <c r="G478" s="103"/>
      <c r="H478" s="103"/>
      <c r="I478" s="103"/>
      <c r="J478" s="103"/>
      <c r="K478" s="103"/>
      <c r="L478" s="103"/>
      <c r="M478" s="103"/>
      <c r="N478" s="103"/>
    </row>
    <row r="479" spans="6:14" s="58" customFormat="1" ht="12.75" x14ac:dyDescent="0.2">
      <c r="F479" s="103"/>
      <c r="G479" s="103"/>
      <c r="H479" s="103"/>
      <c r="I479" s="103"/>
      <c r="J479" s="103"/>
      <c r="K479" s="103"/>
      <c r="L479" s="103"/>
      <c r="M479" s="103"/>
      <c r="N479" s="103"/>
    </row>
    <row r="480" spans="6:14" s="58" customFormat="1" ht="12.75" x14ac:dyDescent="0.2">
      <c r="F480" s="103"/>
      <c r="G480" s="103"/>
      <c r="H480" s="103"/>
      <c r="I480" s="103"/>
      <c r="J480" s="103"/>
      <c r="K480" s="103"/>
      <c r="L480" s="103"/>
      <c r="M480" s="103"/>
      <c r="N480" s="103"/>
    </row>
    <row r="481" spans="6:14" s="58" customFormat="1" ht="12.75" x14ac:dyDescent="0.2">
      <c r="F481" s="103"/>
      <c r="G481" s="103"/>
      <c r="H481" s="103"/>
      <c r="I481" s="103"/>
      <c r="J481" s="103"/>
      <c r="K481" s="103"/>
      <c r="L481" s="103"/>
      <c r="M481" s="103"/>
      <c r="N481" s="103"/>
    </row>
    <row r="482" spans="6:14" s="58" customFormat="1" ht="12.75" x14ac:dyDescent="0.2">
      <c r="F482" s="103"/>
      <c r="G482" s="103"/>
      <c r="H482" s="103"/>
      <c r="I482" s="103"/>
      <c r="J482" s="103"/>
      <c r="K482" s="103"/>
      <c r="L482" s="103"/>
      <c r="M482" s="103"/>
      <c r="N482" s="103"/>
    </row>
    <row r="483" spans="6:14" s="58" customFormat="1" ht="12.75" x14ac:dyDescent="0.2">
      <c r="F483" s="103"/>
      <c r="G483" s="103"/>
      <c r="H483" s="103"/>
      <c r="I483" s="103"/>
      <c r="J483" s="103"/>
      <c r="K483" s="103"/>
      <c r="L483" s="103"/>
      <c r="M483" s="103"/>
      <c r="N483" s="103"/>
    </row>
    <row r="484" spans="6:14" s="58" customFormat="1" ht="12.75" x14ac:dyDescent="0.2">
      <c r="F484" s="103"/>
      <c r="G484" s="103"/>
      <c r="H484" s="103"/>
      <c r="I484" s="103"/>
      <c r="J484" s="103"/>
      <c r="K484" s="103"/>
      <c r="L484" s="103"/>
      <c r="M484" s="103"/>
      <c r="N484" s="103"/>
    </row>
    <row r="485" spans="6:14" s="58" customFormat="1" ht="12.75" x14ac:dyDescent="0.2">
      <c r="F485" s="103"/>
      <c r="G485" s="103"/>
      <c r="H485" s="103"/>
      <c r="I485" s="103"/>
      <c r="J485" s="103"/>
      <c r="K485" s="103"/>
      <c r="L485" s="103"/>
      <c r="M485" s="103"/>
      <c r="N485" s="103"/>
    </row>
    <row r="486" spans="6:14" s="58" customFormat="1" ht="12.75" x14ac:dyDescent="0.2">
      <c r="F486" s="103"/>
      <c r="G486" s="103"/>
      <c r="H486" s="103"/>
      <c r="I486" s="103"/>
      <c r="J486" s="103"/>
      <c r="K486" s="103"/>
      <c r="L486" s="103"/>
      <c r="M486" s="103"/>
      <c r="N486" s="103"/>
    </row>
    <row r="487" spans="6:14" s="58" customFormat="1" ht="12.75" x14ac:dyDescent="0.2">
      <c r="F487" s="103"/>
      <c r="G487" s="103"/>
      <c r="H487" s="103"/>
      <c r="I487" s="103"/>
      <c r="J487" s="103"/>
      <c r="K487" s="103"/>
      <c r="L487" s="103"/>
      <c r="M487" s="103"/>
      <c r="N487" s="103"/>
    </row>
    <row r="488" spans="6:14" s="58" customFormat="1" ht="12.75" x14ac:dyDescent="0.2">
      <c r="F488" s="103"/>
      <c r="G488" s="103"/>
      <c r="H488" s="103"/>
      <c r="I488" s="103"/>
      <c r="J488" s="103"/>
      <c r="K488" s="103"/>
      <c r="L488" s="103"/>
      <c r="M488" s="103"/>
      <c r="N488" s="103"/>
    </row>
    <row r="489" spans="6:14" s="58" customFormat="1" ht="12.75" x14ac:dyDescent="0.2">
      <c r="F489" s="103"/>
      <c r="G489" s="103"/>
      <c r="H489" s="103"/>
      <c r="I489" s="103"/>
      <c r="J489" s="103"/>
      <c r="K489" s="103"/>
      <c r="L489" s="103"/>
      <c r="M489" s="103"/>
      <c r="N489" s="103"/>
    </row>
    <row r="490" spans="6:14" s="58" customFormat="1" ht="12.75" x14ac:dyDescent="0.2">
      <c r="F490" s="103"/>
      <c r="G490" s="103"/>
      <c r="H490" s="103"/>
      <c r="I490" s="103"/>
      <c r="J490" s="103"/>
      <c r="K490" s="103"/>
      <c r="L490" s="103"/>
      <c r="M490" s="103"/>
      <c r="N490" s="103"/>
    </row>
    <row r="491" spans="6:14" s="58" customFormat="1" ht="12.75" x14ac:dyDescent="0.2">
      <c r="F491" s="103"/>
      <c r="G491" s="103"/>
      <c r="H491" s="103"/>
      <c r="I491" s="103"/>
      <c r="J491" s="103"/>
      <c r="K491" s="103"/>
      <c r="L491" s="103"/>
      <c r="M491" s="103"/>
      <c r="N491" s="103"/>
    </row>
    <row r="492" spans="6:14" s="58" customFormat="1" ht="12.75" x14ac:dyDescent="0.2">
      <c r="F492" s="103"/>
      <c r="G492" s="103"/>
      <c r="H492" s="103"/>
      <c r="I492" s="103"/>
      <c r="J492" s="103"/>
      <c r="K492" s="103"/>
      <c r="L492" s="103"/>
      <c r="M492" s="103"/>
      <c r="N492" s="103"/>
    </row>
    <row r="493" spans="6:14" s="58" customFormat="1" ht="12.75" x14ac:dyDescent="0.2">
      <c r="F493" s="103"/>
      <c r="G493" s="103"/>
      <c r="H493" s="103"/>
      <c r="I493" s="103"/>
      <c r="J493" s="103"/>
      <c r="K493" s="103"/>
      <c r="L493" s="103"/>
      <c r="M493" s="103"/>
      <c r="N493" s="103"/>
    </row>
    <row r="494" spans="6:14" s="58" customFormat="1" ht="12.75" x14ac:dyDescent="0.2">
      <c r="F494" s="103"/>
      <c r="G494" s="103"/>
      <c r="H494" s="103"/>
      <c r="I494" s="103"/>
      <c r="J494" s="103"/>
      <c r="K494" s="103"/>
      <c r="L494" s="103"/>
      <c r="M494" s="103"/>
      <c r="N494" s="103"/>
    </row>
    <row r="495" spans="6:14" s="58" customFormat="1" ht="12.75" x14ac:dyDescent="0.2">
      <c r="F495" s="103"/>
      <c r="G495" s="103"/>
      <c r="H495" s="103"/>
      <c r="I495" s="103"/>
      <c r="J495" s="103"/>
      <c r="K495" s="103"/>
      <c r="L495" s="103"/>
      <c r="M495" s="103"/>
      <c r="N495" s="103"/>
    </row>
    <row r="496" spans="6:14" s="58" customFormat="1" ht="12.75" x14ac:dyDescent="0.2">
      <c r="F496" s="103"/>
      <c r="G496" s="103"/>
      <c r="H496" s="103"/>
      <c r="I496" s="103"/>
      <c r="J496" s="103"/>
      <c r="K496" s="103"/>
      <c r="L496" s="103"/>
      <c r="M496" s="103"/>
      <c r="N496" s="103"/>
    </row>
    <row r="497" spans="6:14" s="58" customFormat="1" ht="12.75" x14ac:dyDescent="0.2">
      <c r="F497" s="103"/>
      <c r="G497" s="103"/>
      <c r="H497" s="103"/>
      <c r="I497" s="103"/>
      <c r="J497" s="103"/>
      <c r="K497" s="103"/>
      <c r="L497" s="103"/>
      <c r="M497" s="103"/>
      <c r="N497" s="103"/>
    </row>
    <row r="498" spans="6:14" s="58" customFormat="1" ht="12.75" x14ac:dyDescent="0.2">
      <c r="F498" s="103"/>
      <c r="G498" s="103"/>
      <c r="H498" s="103"/>
      <c r="I498" s="103"/>
      <c r="J498" s="103"/>
      <c r="K498" s="103"/>
      <c r="L498" s="103"/>
      <c r="M498" s="103"/>
      <c r="N498" s="103"/>
    </row>
    <row r="499" spans="6:14" s="58" customFormat="1" ht="12.75" x14ac:dyDescent="0.2">
      <c r="F499" s="103"/>
      <c r="G499" s="103"/>
      <c r="H499" s="103"/>
      <c r="I499" s="103"/>
      <c r="J499" s="103"/>
      <c r="K499" s="103"/>
      <c r="L499" s="103"/>
      <c r="M499" s="103"/>
      <c r="N499" s="103"/>
    </row>
    <row r="500" spans="6:14" s="58" customFormat="1" ht="12.75" x14ac:dyDescent="0.2">
      <c r="F500" s="103"/>
      <c r="G500" s="103"/>
      <c r="H500" s="103"/>
      <c r="I500" s="103"/>
      <c r="J500" s="103"/>
      <c r="K500" s="103"/>
      <c r="L500" s="103"/>
      <c r="M500" s="103"/>
      <c r="N500" s="103"/>
    </row>
    <row r="501" spans="6:14" s="58" customFormat="1" ht="12.75" x14ac:dyDescent="0.2">
      <c r="F501" s="103"/>
      <c r="G501" s="103"/>
      <c r="H501" s="103"/>
      <c r="I501" s="103"/>
      <c r="J501" s="103"/>
      <c r="K501" s="103"/>
      <c r="L501" s="103"/>
      <c r="M501" s="103"/>
      <c r="N501" s="103"/>
    </row>
    <row r="502" spans="6:14" s="58" customFormat="1" ht="12.75" x14ac:dyDescent="0.2">
      <c r="F502" s="103"/>
      <c r="G502" s="103"/>
      <c r="H502" s="103"/>
      <c r="I502" s="103"/>
      <c r="J502" s="103"/>
      <c r="K502" s="103"/>
      <c r="L502" s="103"/>
      <c r="M502" s="103"/>
      <c r="N502" s="103"/>
    </row>
    <row r="503" spans="6:14" s="58" customFormat="1" ht="12.75" x14ac:dyDescent="0.2">
      <c r="F503" s="103"/>
      <c r="G503" s="103"/>
      <c r="H503" s="103"/>
      <c r="I503" s="103"/>
      <c r="J503" s="103"/>
      <c r="K503" s="103"/>
      <c r="L503" s="103"/>
      <c r="M503" s="103"/>
      <c r="N503" s="103"/>
    </row>
    <row r="504" spans="6:14" s="58" customFormat="1" ht="12.75" x14ac:dyDescent="0.2">
      <c r="F504" s="103"/>
      <c r="G504" s="103"/>
      <c r="H504" s="103"/>
      <c r="I504" s="103"/>
      <c r="J504" s="103"/>
      <c r="K504" s="103"/>
      <c r="L504" s="103"/>
      <c r="M504" s="103"/>
      <c r="N504" s="103"/>
    </row>
    <row r="505" spans="6:14" s="58" customFormat="1" ht="12.75" x14ac:dyDescent="0.2">
      <c r="F505" s="103"/>
      <c r="G505" s="103"/>
      <c r="H505" s="103"/>
      <c r="I505" s="103"/>
      <c r="J505" s="103"/>
      <c r="K505" s="103"/>
      <c r="L505" s="103"/>
      <c r="M505" s="103"/>
      <c r="N505" s="103"/>
    </row>
    <row r="506" spans="6:14" s="58" customFormat="1" ht="12.75" x14ac:dyDescent="0.2">
      <c r="F506" s="103"/>
      <c r="G506" s="103"/>
      <c r="H506" s="103"/>
      <c r="I506" s="103"/>
      <c r="J506" s="103"/>
      <c r="K506" s="103"/>
      <c r="L506" s="103"/>
      <c r="M506" s="103"/>
      <c r="N506" s="103"/>
    </row>
    <row r="507" spans="6:14" s="58" customFormat="1" ht="12.75" x14ac:dyDescent="0.2">
      <c r="F507" s="103"/>
      <c r="G507" s="103"/>
      <c r="H507" s="103"/>
      <c r="I507" s="103"/>
      <c r="J507" s="103"/>
      <c r="K507" s="103"/>
      <c r="L507" s="103"/>
      <c r="M507" s="103"/>
      <c r="N507" s="103"/>
    </row>
    <row r="508" spans="6:14" s="58" customFormat="1" ht="12.75" x14ac:dyDescent="0.2">
      <c r="F508" s="103"/>
      <c r="G508" s="103"/>
      <c r="H508" s="103"/>
      <c r="I508" s="103"/>
      <c r="J508" s="103"/>
      <c r="K508" s="103"/>
      <c r="L508" s="103"/>
      <c r="M508" s="103"/>
      <c r="N508" s="103"/>
    </row>
    <row r="509" spans="6:14" s="58" customFormat="1" ht="12.75" x14ac:dyDescent="0.2">
      <c r="F509" s="103"/>
      <c r="G509" s="103"/>
      <c r="H509" s="103"/>
      <c r="I509" s="103"/>
      <c r="J509" s="103"/>
      <c r="K509" s="103"/>
      <c r="L509" s="103"/>
      <c r="M509" s="103"/>
      <c r="N509" s="103"/>
    </row>
    <row r="510" spans="6:14" s="58" customFormat="1" ht="12.75" x14ac:dyDescent="0.2">
      <c r="F510" s="103"/>
      <c r="G510" s="103"/>
      <c r="H510" s="103"/>
      <c r="I510" s="103"/>
      <c r="J510" s="103"/>
      <c r="K510" s="103"/>
      <c r="L510" s="103"/>
      <c r="M510" s="103"/>
      <c r="N510" s="103"/>
    </row>
    <row r="511" spans="6:14" s="58" customFormat="1" ht="12.75" x14ac:dyDescent="0.2">
      <c r="F511" s="103"/>
      <c r="G511" s="103"/>
      <c r="H511" s="103"/>
      <c r="I511" s="103"/>
      <c r="J511" s="103"/>
      <c r="K511" s="103"/>
      <c r="L511" s="103"/>
      <c r="M511" s="103"/>
      <c r="N511" s="103"/>
    </row>
    <row r="512" spans="6:14" s="58" customFormat="1" ht="12.75" x14ac:dyDescent="0.2">
      <c r="F512" s="103"/>
      <c r="G512" s="103"/>
      <c r="H512" s="103"/>
      <c r="I512" s="103"/>
      <c r="J512" s="103"/>
      <c r="K512" s="103"/>
      <c r="L512" s="103"/>
      <c r="M512" s="103"/>
      <c r="N512" s="103"/>
    </row>
    <row r="513" spans="6:14" s="58" customFormat="1" ht="12.75" x14ac:dyDescent="0.2">
      <c r="F513" s="103"/>
      <c r="G513" s="103"/>
      <c r="H513" s="103"/>
      <c r="I513" s="103"/>
      <c r="J513" s="103"/>
      <c r="K513" s="103"/>
      <c r="L513" s="103"/>
      <c r="M513" s="103"/>
      <c r="N513" s="103"/>
    </row>
    <row r="514" spans="6:14" s="58" customFormat="1" ht="12.75" x14ac:dyDescent="0.2">
      <c r="F514" s="103"/>
      <c r="G514" s="103"/>
      <c r="H514" s="103"/>
      <c r="I514" s="103"/>
      <c r="J514" s="103"/>
      <c r="K514" s="103"/>
      <c r="L514" s="103"/>
      <c r="M514" s="103"/>
      <c r="N514" s="103"/>
    </row>
    <row r="515" spans="6:14" s="58" customFormat="1" ht="12.75" x14ac:dyDescent="0.2">
      <c r="F515" s="103"/>
      <c r="G515" s="103"/>
      <c r="H515" s="103"/>
      <c r="I515" s="103"/>
      <c r="J515" s="103"/>
      <c r="K515" s="103"/>
      <c r="L515" s="103"/>
      <c r="M515" s="103"/>
      <c r="N515" s="103"/>
    </row>
    <row r="516" spans="6:14" s="58" customFormat="1" ht="12.75" x14ac:dyDescent="0.2">
      <c r="F516" s="103"/>
      <c r="G516" s="103"/>
      <c r="H516" s="103"/>
      <c r="I516" s="103"/>
      <c r="J516" s="103"/>
      <c r="K516" s="103"/>
      <c r="L516" s="103"/>
      <c r="M516" s="103"/>
      <c r="N516" s="103"/>
    </row>
    <row r="517" spans="6:14" s="58" customFormat="1" ht="12.75" x14ac:dyDescent="0.2">
      <c r="F517" s="103"/>
      <c r="G517" s="103"/>
      <c r="H517" s="103"/>
      <c r="I517" s="103"/>
      <c r="J517" s="103"/>
      <c r="K517" s="103"/>
      <c r="L517" s="103"/>
      <c r="M517" s="103"/>
      <c r="N517" s="103"/>
    </row>
    <row r="518" spans="6:14" s="58" customFormat="1" ht="12.75" x14ac:dyDescent="0.2">
      <c r="F518" s="103"/>
      <c r="G518" s="103"/>
      <c r="H518" s="103"/>
      <c r="I518" s="103"/>
      <c r="J518" s="103"/>
      <c r="K518" s="103"/>
      <c r="L518" s="103"/>
      <c r="M518" s="103"/>
      <c r="N518" s="103"/>
    </row>
    <row r="519" spans="6:14" s="58" customFormat="1" ht="12.75" x14ac:dyDescent="0.2">
      <c r="F519" s="103"/>
      <c r="G519" s="103"/>
      <c r="H519" s="103"/>
      <c r="I519" s="103"/>
      <c r="J519" s="103"/>
      <c r="K519" s="103"/>
      <c r="L519" s="103"/>
      <c r="M519" s="103"/>
      <c r="N519" s="103"/>
    </row>
    <row r="520" spans="6:14" s="58" customFormat="1" ht="12.75" x14ac:dyDescent="0.2">
      <c r="F520" s="103"/>
      <c r="G520" s="103"/>
      <c r="H520" s="103"/>
      <c r="I520" s="103"/>
      <c r="J520" s="103"/>
      <c r="K520" s="103"/>
      <c r="L520" s="103"/>
      <c r="M520" s="103"/>
      <c r="N520" s="103"/>
    </row>
    <row r="521" spans="6:14" s="58" customFormat="1" ht="12.75" x14ac:dyDescent="0.2">
      <c r="F521" s="103"/>
      <c r="G521" s="103"/>
      <c r="H521" s="103"/>
      <c r="I521" s="103"/>
      <c r="J521" s="103"/>
      <c r="K521" s="103"/>
      <c r="L521" s="103"/>
      <c r="M521" s="103"/>
      <c r="N521" s="103"/>
    </row>
    <row r="522" spans="6:14" s="58" customFormat="1" ht="12.75" x14ac:dyDescent="0.2">
      <c r="F522" s="103"/>
      <c r="G522" s="103"/>
      <c r="H522" s="103"/>
      <c r="I522" s="103"/>
      <c r="J522" s="103"/>
      <c r="K522" s="103"/>
      <c r="L522" s="103"/>
      <c r="M522" s="103"/>
      <c r="N522" s="103"/>
    </row>
    <row r="523" spans="6:14" s="58" customFormat="1" ht="12.75" x14ac:dyDescent="0.2">
      <c r="F523" s="103"/>
      <c r="G523" s="103"/>
      <c r="H523" s="103"/>
      <c r="I523" s="103"/>
      <c r="J523" s="103"/>
      <c r="K523" s="103"/>
      <c r="L523" s="103"/>
      <c r="M523" s="103"/>
      <c r="N523" s="103"/>
    </row>
    <row r="524" spans="6:14" s="58" customFormat="1" ht="12.75" x14ac:dyDescent="0.2">
      <c r="F524" s="103"/>
      <c r="G524" s="103"/>
      <c r="H524" s="103"/>
      <c r="I524" s="103"/>
      <c r="J524" s="103"/>
      <c r="K524" s="103"/>
      <c r="L524" s="103"/>
      <c r="M524" s="103"/>
      <c r="N524" s="103"/>
    </row>
    <row r="525" spans="6:14" s="58" customFormat="1" ht="12.75" x14ac:dyDescent="0.2">
      <c r="F525" s="103"/>
      <c r="G525" s="103"/>
      <c r="H525" s="103"/>
      <c r="I525" s="103"/>
      <c r="J525" s="103"/>
      <c r="K525" s="103"/>
      <c r="L525" s="103"/>
      <c r="M525" s="103"/>
      <c r="N525" s="103"/>
    </row>
    <row r="526" spans="6:14" s="58" customFormat="1" ht="12.75" x14ac:dyDescent="0.2">
      <c r="F526" s="103"/>
      <c r="G526" s="103"/>
      <c r="H526" s="103"/>
      <c r="I526" s="103"/>
      <c r="J526" s="103"/>
      <c r="K526" s="103"/>
      <c r="L526" s="103"/>
      <c r="M526" s="103"/>
      <c r="N526" s="103"/>
    </row>
    <row r="527" spans="6:14" s="58" customFormat="1" ht="12.75" x14ac:dyDescent="0.2">
      <c r="F527" s="103"/>
      <c r="G527" s="103"/>
      <c r="H527" s="103"/>
      <c r="I527" s="103"/>
      <c r="J527" s="103"/>
      <c r="K527" s="103"/>
      <c r="L527" s="103"/>
      <c r="M527" s="103"/>
      <c r="N527" s="103"/>
    </row>
    <row r="528" spans="6:14" s="58" customFormat="1" ht="12.75" x14ac:dyDescent="0.2">
      <c r="F528" s="103"/>
      <c r="G528" s="103"/>
      <c r="H528" s="103"/>
      <c r="I528" s="103"/>
      <c r="J528" s="103"/>
      <c r="K528" s="103"/>
      <c r="L528" s="103"/>
      <c r="M528" s="103"/>
      <c r="N528" s="103"/>
    </row>
    <row r="529" spans="6:14" s="58" customFormat="1" ht="12.75" x14ac:dyDescent="0.2">
      <c r="F529" s="103"/>
      <c r="G529" s="103"/>
      <c r="H529" s="103"/>
      <c r="I529" s="103"/>
      <c r="J529" s="103"/>
      <c r="K529" s="103"/>
      <c r="L529" s="103"/>
      <c r="M529" s="103"/>
      <c r="N529" s="103"/>
    </row>
    <row r="530" spans="6:14" s="58" customFormat="1" ht="12.75" x14ac:dyDescent="0.2">
      <c r="F530" s="103"/>
      <c r="G530" s="103"/>
      <c r="H530" s="103"/>
      <c r="I530" s="103"/>
      <c r="J530" s="103"/>
      <c r="K530" s="103"/>
      <c r="L530" s="103"/>
      <c r="M530" s="103"/>
      <c r="N530" s="103"/>
    </row>
    <row r="531" spans="6:14" s="58" customFormat="1" ht="12.75" x14ac:dyDescent="0.2">
      <c r="F531" s="103"/>
      <c r="G531" s="103"/>
      <c r="H531" s="103"/>
      <c r="I531" s="103"/>
      <c r="J531" s="103"/>
      <c r="K531" s="103"/>
      <c r="L531" s="103"/>
      <c r="M531" s="103"/>
      <c r="N531" s="103"/>
    </row>
    <row r="532" spans="6:14" s="58" customFormat="1" ht="12.75" x14ac:dyDescent="0.2">
      <c r="F532" s="103"/>
      <c r="G532" s="103"/>
      <c r="H532" s="103"/>
      <c r="I532" s="103"/>
      <c r="J532" s="103"/>
      <c r="K532" s="103"/>
      <c r="L532" s="103"/>
      <c r="M532" s="103"/>
      <c r="N532" s="103"/>
    </row>
    <row r="533" spans="6:14" s="58" customFormat="1" ht="12.75" x14ac:dyDescent="0.2">
      <c r="F533" s="103"/>
      <c r="G533" s="103"/>
      <c r="H533" s="103"/>
      <c r="I533" s="103"/>
      <c r="J533" s="103"/>
      <c r="K533" s="103"/>
      <c r="L533" s="103"/>
      <c r="M533" s="103"/>
      <c r="N533" s="103"/>
    </row>
    <row r="534" spans="6:14" s="58" customFormat="1" ht="12.75" x14ac:dyDescent="0.2">
      <c r="F534" s="103"/>
      <c r="G534" s="103"/>
      <c r="H534" s="103"/>
      <c r="I534" s="103"/>
      <c r="J534" s="103"/>
      <c r="K534" s="103"/>
      <c r="L534" s="103"/>
      <c r="M534" s="103"/>
      <c r="N534" s="103"/>
    </row>
    <row r="535" spans="6:14" s="58" customFormat="1" ht="12.75" x14ac:dyDescent="0.2">
      <c r="F535" s="103"/>
      <c r="G535" s="103"/>
      <c r="H535" s="103"/>
      <c r="I535" s="103"/>
      <c r="J535" s="103"/>
      <c r="K535" s="103"/>
      <c r="L535" s="103"/>
      <c r="M535" s="103"/>
      <c r="N535" s="103"/>
    </row>
    <row r="536" spans="6:14" s="58" customFormat="1" ht="12.75" x14ac:dyDescent="0.2">
      <c r="F536" s="103"/>
      <c r="G536" s="103"/>
      <c r="H536" s="103"/>
      <c r="I536" s="103"/>
      <c r="J536" s="103"/>
      <c r="K536" s="103"/>
      <c r="L536" s="103"/>
      <c r="M536" s="103"/>
      <c r="N536" s="103"/>
    </row>
    <row r="537" spans="6:14" s="58" customFormat="1" ht="12.75" x14ac:dyDescent="0.2">
      <c r="F537" s="103"/>
      <c r="G537" s="103"/>
      <c r="H537" s="103"/>
      <c r="I537" s="103"/>
      <c r="J537" s="103"/>
      <c r="K537" s="103"/>
      <c r="L537" s="103"/>
      <c r="M537" s="103"/>
      <c r="N537" s="103"/>
    </row>
    <row r="538" spans="6:14" s="58" customFormat="1" ht="12.75" x14ac:dyDescent="0.2">
      <c r="F538" s="103"/>
      <c r="G538" s="103"/>
      <c r="H538" s="103"/>
      <c r="I538" s="103"/>
      <c r="J538" s="103"/>
      <c r="K538" s="103"/>
      <c r="L538" s="103"/>
      <c r="M538" s="103"/>
      <c r="N538" s="103"/>
    </row>
    <row r="539" spans="6:14" s="58" customFormat="1" ht="12.75" x14ac:dyDescent="0.2">
      <c r="F539" s="103"/>
      <c r="G539" s="103"/>
      <c r="H539" s="103"/>
      <c r="I539" s="103"/>
      <c r="J539" s="103"/>
      <c r="K539" s="103"/>
      <c r="L539" s="103"/>
      <c r="M539" s="103"/>
      <c r="N539" s="103"/>
    </row>
    <row r="540" spans="6:14" s="58" customFormat="1" ht="12.75" x14ac:dyDescent="0.2">
      <c r="F540" s="103"/>
      <c r="G540" s="103"/>
      <c r="H540" s="103"/>
      <c r="I540" s="103"/>
      <c r="J540" s="103"/>
      <c r="K540" s="103"/>
      <c r="L540" s="103"/>
      <c r="M540" s="103"/>
      <c r="N540" s="103"/>
    </row>
    <row r="541" spans="6:14" s="58" customFormat="1" ht="12.75" x14ac:dyDescent="0.2">
      <c r="F541" s="103"/>
      <c r="G541" s="103"/>
      <c r="H541" s="103"/>
      <c r="I541" s="103"/>
      <c r="J541" s="103"/>
      <c r="K541" s="103"/>
      <c r="L541" s="103"/>
      <c r="M541" s="103"/>
      <c r="N541" s="103"/>
    </row>
    <row r="542" spans="6:14" s="58" customFormat="1" ht="12.75" x14ac:dyDescent="0.2">
      <c r="F542" s="103"/>
      <c r="G542" s="103"/>
      <c r="H542" s="103"/>
      <c r="I542" s="103"/>
      <c r="J542" s="103"/>
      <c r="K542" s="103"/>
      <c r="L542" s="103"/>
      <c r="M542" s="103"/>
      <c r="N542" s="103"/>
    </row>
    <row r="543" spans="6:14" s="58" customFormat="1" ht="12.75" x14ac:dyDescent="0.2">
      <c r="F543" s="103"/>
      <c r="G543" s="103"/>
      <c r="H543" s="103"/>
      <c r="I543" s="103"/>
      <c r="J543" s="103"/>
      <c r="K543" s="103"/>
      <c r="L543" s="103"/>
      <c r="M543" s="103"/>
      <c r="N543" s="103"/>
    </row>
    <row r="544" spans="6:14" s="58" customFormat="1" ht="12.75" x14ac:dyDescent="0.2">
      <c r="F544" s="103"/>
      <c r="G544" s="103"/>
      <c r="H544" s="103"/>
      <c r="I544" s="103"/>
      <c r="J544" s="103"/>
      <c r="K544" s="103"/>
      <c r="L544" s="103"/>
      <c r="M544" s="103"/>
      <c r="N544" s="103"/>
    </row>
    <row r="545" spans="6:14" s="58" customFormat="1" ht="12.75" x14ac:dyDescent="0.2">
      <c r="F545" s="103"/>
      <c r="G545" s="103"/>
      <c r="H545" s="103"/>
      <c r="I545" s="103"/>
      <c r="J545" s="103"/>
      <c r="K545" s="103"/>
      <c r="L545" s="103"/>
      <c r="M545" s="103"/>
      <c r="N545" s="103"/>
    </row>
    <row r="546" spans="6:14" s="58" customFormat="1" ht="12.75" x14ac:dyDescent="0.2">
      <c r="F546" s="103"/>
      <c r="G546" s="103"/>
      <c r="H546" s="103"/>
      <c r="I546" s="103"/>
      <c r="J546" s="103"/>
      <c r="K546" s="103"/>
      <c r="L546" s="103"/>
      <c r="M546" s="103"/>
      <c r="N546" s="103"/>
    </row>
    <row r="547" spans="6:14" s="58" customFormat="1" ht="12.75" x14ac:dyDescent="0.2">
      <c r="F547" s="103"/>
      <c r="G547" s="103"/>
      <c r="H547" s="103"/>
      <c r="I547" s="103"/>
      <c r="J547" s="103"/>
      <c r="K547" s="103"/>
      <c r="L547" s="103"/>
      <c r="M547" s="103"/>
      <c r="N547" s="103"/>
    </row>
    <row r="548" spans="6:14" s="58" customFormat="1" ht="12.75" x14ac:dyDescent="0.2">
      <c r="F548" s="103"/>
      <c r="G548" s="103"/>
      <c r="H548" s="103"/>
      <c r="I548" s="103"/>
      <c r="J548" s="103"/>
      <c r="K548" s="103"/>
      <c r="L548" s="103"/>
      <c r="M548" s="103"/>
      <c r="N548" s="103"/>
    </row>
    <row r="549" spans="6:14" s="58" customFormat="1" ht="12.75" x14ac:dyDescent="0.2">
      <c r="F549" s="103"/>
      <c r="G549" s="103"/>
      <c r="H549" s="103"/>
      <c r="I549" s="103"/>
      <c r="J549" s="103"/>
      <c r="K549" s="103"/>
      <c r="L549" s="103"/>
      <c r="M549" s="103"/>
      <c r="N549" s="103"/>
    </row>
    <row r="550" spans="6:14" s="58" customFormat="1" ht="12.75" x14ac:dyDescent="0.2">
      <c r="F550" s="103"/>
      <c r="G550" s="103"/>
      <c r="H550" s="103"/>
      <c r="I550" s="103"/>
      <c r="J550" s="103"/>
      <c r="K550" s="103"/>
      <c r="L550" s="103"/>
      <c r="M550" s="103"/>
      <c r="N550" s="103"/>
    </row>
    <row r="551" spans="6:14" s="58" customFormat="1" ht="12.75" x14ac:dyDescent="0.2">
      <c r="F551" s="103"/>
      <c r="G551" s="103"/>
      <c r="H551" s="103"/>
      <c r="I551" s="103"/>
      <c r="J551" s="103"/>
      <c r="K551" s="103"/>
      <c r="L551" s="103"/>
      <c r="M551" s="103"/>
      <c r="N551" s="103"/>
    </row>
    <row r="552" spans="6:14" s="58" customFormat="1" ht="12.75" x14ac:dyDescent="0.2">
      <c r="F552" s="103"/>
      <c r="G552" s="103"/>
      <c r="H552" s="103"/>
      <c r="I552" s="103"/>
      <c r="J552" s="103"/>
      <c r="K552" s="103"/>
      <c r="L552" s="103"/>
      <c r="M552" s="103"/>
      <c r="N552" s="103"/>
    </row>
    <row r="553" spans="6:14" s="58" customFormat="1" ht="12.75" x14ac:dyDescent="0.2">
      <c r="F553" s="103"/>
      <c r="G553" s="103"/>
      <c r="H553" s="103"/>
      <c r="I553" s="103"/>
      <c r="J553" s="103"/>
      <c r="K553" s="103"/>
      <c r="L553" s="103"/>
      <c r="M553" s="103"/>
      <c r="N553" s="103"/>
    </row>
    <row r="554" spans="6:14" s="58" customFormat="1" ht="12.75" x14ac:dyDescent="0.2">
      <c r="F554" s="103"/>
      <c r="G554" s="103"/>
      <c r="H554" s="103"/>
      <c r="I554" s="103"/>
      <c r="J554" s="103"/>
      <c r="K554" s="103"/>
      <c r="L554" s="103"/>
      <c r="M554" s="103"/>
      <c r="N554" s="103"/>
    </row>
    <row r="555" spans="6:14" s="58" customFormat="1" ht="12.75" x14ac:dyDescent="0.2">
      <c r="F555" s="103"/>
      <c r="G555" s="103"/>
      <c r="H555" s="103"/>
      <c r="I555" s="103"/>
      <c r="J555" s="103"/>
      <c r="K555" s="103"/>
      <c r="L555" s="103"/>
      <c r="M555" s="103"/>
      <c r="N555" s="103"/>
    </row>
    <row r="556" spans="6:14" s="58" customFormat="1" ht="12.75" x14ac:dyDescent="0.2">
      <c r="F556" s="103"/>
      <c r="G556" s="103"/>
      <c r="H556" s="103"/>
      <c r="I556" s="103"/>
      <c r="J556" s="103"/>
      <c r="K556" s="103"/>
      <c r="L556" s="103"/>
      <c r="M556" s="103"/>
      <c r="N556" s="103"/>
    </row>
    <row r="557" spans="6:14" s="58" customFormat="1" ht="12.75" x14ac:dyDescent="0.2">
      <c r="F557" s="103"/>
      <c r="G557" s="103"/>
      <c r="H557" s="103"/>
      <c r="I557" s="103"/>
      <c r="J557" s="103"/>
      <c r="K557" s="103"/>
      <c r="L557" s="103"/>
      <c r="M557" s="103"/>
      <c r="N557" s="103"/>
    </row>
    <row r="558" spans="6:14" s="58" customFormat="1" ht="12.75" x14ac:dyDescent="0.2">
      <c r="F558" s="103"/>
      <c r="G558" s="103"/>
      <c r="H558" s="103"/>
      <c r="I558" s="103"/>
      <c r="J558" s="103"/>
      <c r="K558" s="103"/>
      <c r="L558" s="103"/>
      <c r="M558" s="103"/>
      <c r="N558" s="103"/>
    </row>
    <row r="559" spans="6:14" s="58" customFormat="1" ht="12.75" x14ac:dyDescent="0.2">
      <c r="F559" s="103"/>
      <c r="G559" s="103"/>
      <c r="H559" s="103"/>
      <c r="I559" s="103"/>
      <c r="J559" s="103"/>
      <c r="K559" s="103"/>
      <c r="L559" s="103"/>
      <c r="M559" s="103"/>
      <c r="N559" s="103"/>
    </row>
    <row r="560" spans="6:14" s="58" customFormat="1" ht="12.75" x14ac:dyDescent="0.2">
      <c r="F560" s="103"/>
      <c r="G560" s="103"/>
      <c r="H560" s="103"/>
      <c r="I560" s="103"/>
      <c r="J560" s="103"/>
      <c r="K560" s="103"/>
      <c r="L560" s="103"/>
      <c r="M560" s="103"/>
      <c r="N560" s="103"/>
    </row>
    <row r="561" spans="6:14" s="58" customFormat="1" ht="12.75" x14ac:dyDescent="0.2">
      <c r="F561" s="103"/>
      <c r="G561" s="103"/>
      <c r="H561" s="103"/>
      <c r="I561" s="103"/>
      <c r="J561" s="103"/>
      <c r="K561" s="103"/>
      <c r="L561" s="103"/>
      <c r="M561" s="103"/>
      <c r="N561" s="103"/>
    </row>
    <row r="562" spans="6:14" s="58" customFormat="1" ht="12.75" x14ac:dyDescent="0.2">
      <c r="F562" s="103"/>
      <c r="G562" s="103"/>
      <c r="H562" s="103"/>
      <c r="I562" s="103"/>
      <c r="J562" s="103"/>
      <c r="K562" s="103"/>
      <c r="L562" s="103"/>
      <c r="M562" s="103"/>
      <c r="N562" s="103"/>
    </row>
    <row r="563" spans="6:14" s="58" customFormat="1" ht="12.75" x14ac:dyDescent="0.2">
      <c r="F563" s="103"/>
      <c r="G563" s="103"/>
      <c r="H563" s="103"/>
      <c r="I563" s="103"/>
      <c r="J563" s="103"/>
      <c r="K563" s="103"/>
      <c r="L563" s="103"/>
      <c r="M563" s="103"/>
      <c r="N563" s="103"/>
    </row>
    <row r="564" spans="6:14" s="58" customFormat="1" ht="12.75" x14ac:dyDescent="0.2">
      <c r="F564" s="103"/>
      <c r="G564" s="103"/>
      <c r="H564" s="103"/>
      <c r="I564" s="103"/>
      <c r="J564" s="103"/>
      <c r="K564" s="103"/>
      <c r="L564" s="103"/>
      <c r="M564" s="103"/>
      <c r="N564" s="103"/>
    </row>
    <row r="565" spans="6:14" s="58" customFormat="1" ht="12.75" x14ac:dyDescent="0.2">
      <c r="F565" s="103"/>
      <c r="G565" s="103"/>
      <c r="H565" s="103"/>
      <c r="I565" s="103"/>
      <c r="J565" s="103"/>
      <c r="K565" s="103"/>
      <c r="L565" s="103"/>
      <c r="M565" s="103"/>
      <c r="N565" s="103"/>
    </row>
    <row r="566" spans="6:14" s="58" customFormat="1" ht="12.75" x14ac:dyDescent="0.2">
      <c r="F566" s="103"/>
      <c r="G566" s="103"/>
      <c r="H566" s="103"/>
      <c r="I566" s="103"/>
      <c r="J566" s="103"/>
      <c r="K566" s="103"/>
      <c r="L566" s="103"/>
      <c r="M566" s="103"/>
      <c r="N566" s="103"/>
    </row>
    <row r="567" spans="6:14" s="58" customFormat="1" ht="12.75" x14ac:dyDescent="0.2">
      <c r="F567" s="103"/>
      <c r="G567" s="103"/>
      <c r="H567" s="103"/>
      <c r="I567" s="103"/>
      <c r="J567" s="103"/>
      <c r="K567" s="103"/>
      <c r="L567" s="103"/>
      <c r="M567" s="103"/>
      <c r="N567" s="103"/>
    </row>
    <row r="568" spans="6:14" s="58" customFormat="1" ht="12.75" x14ac:dyDescent="0.2">
      <c r="F568" s="103"/>
      <c r="G568" s="103"/>
      <c r="H568" s="103"/>
      <c r="I568" s="103"/>
      <c r="J568" s="103"/>
      <c r="K568" s="103"/>
      <c r="L568" s="103"/>
      <c r="M568" s="103"/>
      <c r="N568" s="103"/>
    </row>
    <row r="569" spans="6:14" s="58" customFormat="1" ht="12.75" x14ac:dyDescent="0.2">
      <c r="F569" s="103"/>
      <c r="G569" s="103"/>
      <c r="H569" s="103"/>
      <c r="I569" s="103"/>
      <c r="J569" s="103"/>
      <c r="K569" s="103"/>
      <c r="L569" s="103"/>
      <c r="M569" s="103"/>
      <c r="N569" s="103"/>
    </row>
    <row r="570" spans="6:14" s="58" customFormat="1" ht="12.75" x14ac:dyDescent="0.2">
      <c r="F570" s="103"/>
      <c r="G570" s="103"/>
      <c r="H570" s="103"/>
      <c r="I570" s="103"/>
      <c r="J570" s="103"/>
      <c r="K570" s="103"/>
      <c r="L570" s="103"/>
      <c r="M570" s="103"/>
      <c r="N570" s="103"/>
    </row>
    <row r="571" spans="6:14" s="58" customFormat="1" ht="12.75" x14ac:dyDescent="0.2">
      <c r="F571" s="103"/>
      <c r="G571" s="103"/>
      <c r="H571" s="103"/>
      <c r="I571" s="103"/>
      <c r="J571" s="103"/>
      <c r="K571" s="103"/>
      <c r="L571" s="103"/>
      <c r="M571" s="103"/>
      <c r="N571" s="103"/>
    </row>
    <row r="572" spans="6:14" s="58" customFormat="1" ht="12.75" x14ac:dyDescent="0.2">
      <c r="F572" s="103"/>
      <c r="G572" s="103"/>
      <c r="H572" s="103"/>
      <c r="I572" s="103"/>
      <c r="J572" s="103"/>
      <c r="K572" s="103"/>
      <c r="L572" s="103"/>
      <c r="M572" s="103"/>
      <c r="N572" s="103"/>
    </row>
    <row r="573" spans="6:14" s="58" customFormat="1" ht="12.75" x14ac:dyDescent="0.2">
      <c r="F573" s="103"/>
      <c r="G573" s="103"/>
      <c r="H573" s="103"/>
      <c r="I573" s="103"/>
      <c r="J573" s="103"/>
      <c r="K573" s="103"/>
      <c r="L573" s="103"/>
      <c r="M573" s="103"/>
      <c r="N573" s="103"/>
    </row>
    <row r="574" spans="6:14" s="58" customFormat="1" ht="12.75" x14ac:dyDescent="0.2">
      <c r="F574" s="103"/>
      <c r="G574" s="103"/>
      <c r="H574" s="103"/>
      <c r="I574" s="103"/>
      <c r="J574" s="103"/>
      <c r="K574" s="103"/>
      <c r="L574" s="103"/>
      <c r="M574" s="103"/>
      <c r="N574" s="103"/>
    </row>
    <row r="575" spans="6:14" s="58" customFormat="1" ht="12.75" x14ac:dyDescent="0.2">
      <c r="F575" s="103"/>
      <c r="G575" s="103"/>
      <c r="H575" s="103"/>
      <c r="I575" s="103"/>
      <c r="J575" s="103"/>
      <c r="K575" s="103"/>
      <c r="L575" s="103"/>
      <c r="M575" s="103"/>
      <c r="N575" s="103"/>
    </row>
    <row r="576" spans="6:14" s="58" customFormat="1" ht="12.75" x14ac:dyDescent="0.2">
      <c r="F576" s="103"/>
      <c r="G576" s="103"/>
      <c r="H576" s="103"/>
      <c r="I576" s="103"/>
      <c r="J576" s="103"/>
      <c r="K576" s="103"/>
      <c r="L576" s="103"/>
      <c r="M576" s="103"/>
      <c r="N576" s="103"/>
    </row>
    <row r="577" spans="6:14" s="58" customFormat="1" ht="12.75" x14ac:dyDescent="0.2">
      <c r="F577" s="103"/>
      <c r="G577" s="103"/>
      <c r="H577" s="103"/>
      <c r="I577" s="103"/>
      <c r="J577" s="103"/>
      <c r="K577" s="103"/>
      <c r="L577" s="103"/>
      <c r="M577" s="103"/>
      <c r="N577" s="103"/>
    </row>
    <row r="578" spans="6:14" s="58" customFormat="1" ht="12.75" x14ac:dyDescent="0.2">
      <c r="F578" s="103"/>
      <c r="G578" s="103"/>
      <c r="H578" s="103"/>
      <c r="I578" s="103"/>
      <c r="J578" s="103"/>
      <c r="K578" s="103"/>
      <c r="L578" s="103"/>
      <c r="M578" s="103"/>
      <c r="N578" s="103"/>
    </row>
    <row r="579" spans="6:14" s="58" customFormat="1" ht="12.75" x14ac:dyDescent="0.2">
      <c r="F579" s="103"/>
      <c r="G579" s="103"/>
      <c r="H579" s="103"/>
      <c r="I579" s="103"/>
      <c r="J579" s="103"/>
      <c r="K579" s="103"/>
      <c r="L579" s="103"/>
      <c r="M579" s="103"/>
      <c r="N579" s="103"/>
    </row>
    <row r="580" spans="6:14" s="58" customFormat="1" ht="12.75" x14ac:dyDescent="0.2">
      <c r="F580" s="103"/>
      <c r="G580" s="103"/>
      <c r="H580" s="103"/>
      <c r="I580" s="103"/>
      <c r="J580" s="103"/>
      <c r="K580" s="103"/>
      <c r="L580" s="103"/>
      <c r="M580" s="103"/>
      <c r="N580" s="103"/>
    </row>
    <row r="581" spans="6:14" s="58" customFormat="1" ht="12.75" x14ac:dyDescent="0.2">
      <c r="F581" s="103"/>
      <c r="G581" s="103"/>
      <c r="H581" s="103"/>
      <c r="I581" s="103"/>
      <c r="J581" s="103"/>
      <c r="K581" s="103"/>
      <c r="L581" s="103"/>
      <c r="M581" s="103"/>
      <c r="N581" s="103"/>
    </row>
    <row r="582" spans="6:14" s="58" customFormat="1" ht="12.75" x14ac:dyDescent="0.2">
      <c r="F582" s="103"/>
      <c r="G582" s="103"/>
      <c r="H582" s="103"/>
      <c r="I582" s="103"/>
      <c r="J582" s="103"/>
      <c r="K582" s="103"/>
      <c r="L582" s="103"/>
      <c r="M582" s="103"/>
      <c r="N582" s="103"/>
    </row>
    <row r="583" spans="6:14" s="58" customFormat="1" ht="12.75" x14ac:dyDescent="0.2">
      <c r="F583" s="103"/>
      <c r="G583" s="103"/>
      <c r="H583" s="103"/>
      <c r="I583" s="103"/>
      <c r="J583" s="103"/>
      <c r="K583" s="103"/>
      <c r="L583" s="103"/>
      <c r="M583" s="103"/>
      <c r="N583" s="103"/>
    </row>
    <row r="584" spans="6:14" s="58" customFormat="1" ht="12.75" x14ac:dyDescent="0.2">
      <c r="F584" s="103"/>
      <c r="G584" s="103"/>
      <c r="H584" s="103"/>
      <c r="I584" s="103"/>
      <c r="J584" s="103"/>
      <c r="K584" s="103"/>
      <c r="L584" s="103"/>
      <c r="M584" s="103"/>
      <c r="N584" s="103"/>
    </row>
    <row r="585" spans="6:14" s="58" customFormat="1" ht="12.75" x14ac:dyDescent="0.2">
      <c r="F585" s="103"/>
      <c r="G585" s="103"/>
      <c r="H585" s="103"/>
      <c r="I585" s="103"/>
      <c r="J585" s="103"/>
      <c r="K585" s="103"/>
      <c r="L585" s="103"/>
      <c r="M585" s="103"/>
      <c r="N585" s="103"/>
    </row>
    <row r="586" spans="6:14" s="58" customFormat="1" ht="12.75" x14ac:dyDescent="0.2">
      <c r="F586" s="103"/>
      <c r="G586" s="103"/>
      <c r="H586" s="103"/>
      <c r="I586" s="103"/>
      <c r="J586" s="103"/>
      <c r="K586" s="103"/>
      <c r="L586" s="103"/>
      <c r="M586" s="103"/>
      <c r="N586" s="103"/>
    </row>
    <row r="587" spans="6:14" s="58" customFormat="1" ht="12.75" x14ac:dyDescent="0.2">
      <c r="F587" s="103"/>
      <c r="G587" s="103"/>
      <c r="H587" s="103"/>
      <c r="I587" s="103"/>
      <c r="J587" s="103"/>
      <c r="K587" s="103"/>
      <c r="L587" s="103"/>
      <c r="M587" s="103"/>
      <c r="N587" s="103"/>
    </row>
    <row r="588" spans="6:14" s="58" customFormat="1" ht="12.75" x14ac:dyDescent="0.2">
      <c r="F588" s="103"/>
      <c r="G588" s="103"/>
      <c r="H588" s="103"/>
      <c r="I588" s="103"/>
      <c r="J588" s="103"/>
      <c r="K588" s="103"/>
      <c r="L588" s="103"/>
      <c r="M588" s="103"/>
      <c r="N588" s="103"/>
    </row>
    <row r="589" spans="6:14" s="58" customFormat="1" ht="12.75" x14ac:dyDescent="0.2">
      <c r="F589" s="103"/>
      <c r="G589" s="103"/>
      <c r="H589" s="103"/>
      <c r="I589" s="103"/>
      <c r="J589" s="103"/>
      <c r="K589" s="103"/>
      <c r="L589" s="103"/>
      <c r="M589" s="103"/>
      <c r="N589" s="103"/>
    </row>
    <row r="590" spans="6:14" s="58" customFormat="1" ht="12.75" x14ac:dyDescent="0.2">
      <c r="F590" s="103"/>
      <c r="G590" s="103"/>
      <c r="H590" s="103"/>
      <c r="I590" s="103"/>
      <c r="J590" s="103"/>
      <c r="K590" s="103"/>
      <c r="L590" s="103"/>
      <c r="M590" s="103"/>
      <c r="N590" s="103"/>
    </row>
    <row r="591" spans="6:14" s="58" customFormat="1" ht="12.75" x14ac:dyDescent="0.2">
      <c r="F591" s="103"/>
      <c r="G591" s="103"/>
      <c r="H591" s="103"/>
      <c r="I591" s="103"/>
      <c r="J591" s="103"/>
      <c r="K591" s="103"/>
      <c r="L591" s="103"/>
      <c r="M591" s="103"/>
      <c r="N591" s="103"/>
    </row>
    <row r="592" spans="6:14" s="58" customFormat="1" ht="12.75" x14ac:dyDescent="0.2">
      <c r="F592" s="103"/>
      <c r="G592" s="103"/>
      <c r="H592" s="103"/>
      <c r="I592" s="103"/>
      <c r="J592" s="103"/>
      <c r="K592" s="103"/>
      <c r="L592" s="103"/>
      <c r="M592" s="103"/>
      <c r="N592" s="103"/>
    </row>
    <row r="593" spans="6:14" s="58" customFormat="1" ht="12.75" x14ac:dyDescent="0.2">
      <c r="F593" s="103"/>
      <c r="G593" s="103"/>
      <c r="H593" s="103"/>
      <c r="I593" s="103"/>
      <c r="J593" s="103"/>
      <c r="K593" s="103"/>
      <c r="L593" s="103"/>
      <c r="M593" s="103"/>
      <c r="N593" s="103"/>
    </row>
    <row r="594" spans="6:14" s="58" customFormat="1" ht="12.75" x14ac:dyDescent="0.2">
      <c r="F594" s="103"/>
      <c r="G594" s="103"/>
      <c r="H594" s="103"/>
      <c r="I594" s="103"/>
      <c r="J594" s="103"/>
      <c r="K594" s="103"/>
      <c r="L594" s="103"/>
      <c r="M594" s="103"/>
      <c r="N594" s="103"/>
    </row>
    <row r="595" spans="6:14" s="58" customFormat="1" ht="12.75" x14ac:dyDescent="0.2">
      <c r="F595" s="103"/>
      <c r="G595" s="103"/>
      <c r="H595" s="103"/>
      <c r="I595" s="103"/>
      <c r="J595" s="103"/>
      <c r="K595" s="103"/>
      <c r="L595" s="103"/>
      <c r="M595" s="103"/>
      <c r="N595" s="103"/>
    </row>
    <row r="596" spans="6:14" s="58" customFormat="1" ht="12.75" x14ac:dyDescent="0.2">
      <c r="F596" s="103"/>
      <c r="G596" s="103"/>
      <c r="H596" s="103"/>
      <c r="I596" s="103"/>
      <c r="J596" s="103"/>
      <c r="K596" s="103"/>
      <c r="L596" s="103"/>
      <c r="M596" s="103"/>
      <c r="N596" s="103"/>
    </row>
    <row r="597" spans="6:14" s="58" customFormat="1" ht="12.75" x14ac:dyDescent="0.2">
      <c r="F597" s="103"/>
      <c r="G597" s="103"/>
      <c r="H597" s="103"/>
      <c r="I597" s="103"/>
      <c r="J597" s="103"/>
      <c r="K597" s="103"/>
      <c r="L597" s="103"/>
      <c r="M597" s="103"/>
      <c r="N597" s="103"/>
    </row>
    <row r="598" spans="6:14" s="58" customFormat="1" ht="12.75" x14ac:dyDescent="0.2">
      <c r="F598" s="103"/>
      <c r="G598" s="103"/>
      <c r="H598" s="103"/>
      <c r="I598" s="103"/>
      <c r="J598" s="103"/>
      <c r="K598" s="103"/>
      <c r="L598" s="103"/>
      <c r="M598" s="103"/>
      <c r="N598" s="103"/>
    </row>
    <row r="599" spans="6:14" s="58" customFormat="1" ht="12.75" x14ac:dyDescent="0.2">
      <c r="F599" s="103"/>
      <c r="G599" s="103"/>
      <c r="H599" s="103"/>
      <c r="I599" s="103"/>
      <c r="J599" s="103"/>
      <c r="K599" s="103"/>
      <c r="L599" s="103"/>
      <c r="M599" s="103"/>
      <c r="N599" s="103"/>
    </row>
    <row r="600" spans="6:14" s="58" customFormat="1" ht="12.75" x14ac:dyDescent="0.2">
      <c r="F600" s="103"/>
      <c r="G600" s="103"/>
      <c r="H600" s="103"/>
      <c r="I600" s="103"/>
      <c r="J600" s="103"/>
      <c r="K600" s="103"/>
      <c r="L600" s="103"/>
      <c r="M600" s="103"/>
      <c r="N600" s="103"/>
    </row>
    <row r="601" spans="6:14" s="58" customFormat="1" ht="12.75" x14ac:dyDescent="0.2">
      <c r="F601" s="103"/>
      <c r="G601" s="103"/>
      <c r="H601" s="103"/>
      <c r="I601" s="103"/>
      <c r="J601" s="103"/>
      <c r="K601" s="103"/>
      <c r="L601" s="103"/>
      <c r="M601" s="103"/>
      <c r="N601" s="103"/>
    </row>
    <row r="602" spans="6:14" s="58" customFormat="1" ht="12.75" x14ac:dyDescent="0.2">
      <c r="F602" s="103"/>
      <c r="G602" s="103"/>
      <c r="H602" s="103"/>
      <c r="I602" s="103"/>
      <c r="J602" s="103"/>
      <c r="K602" s="103"/>
      <c r="L602" s="103"/>
      <c r="M602" s="103"/>
      <c r="N602" s="103"/>
    </row>
    <row r="603" spans="6:14" s="58" customFormat="1" ht="12.75" x14ac:dyDescent="0.2">
      <c r="F603" s="103"/>
      <c r="G603" s="103"/>
      <c r="H603" s="103"/>
      <c r="I603" s="103"/>
      <c r="J603" s="103"/>
      <c r="K603" s="103"/>
      <c r="L603" s="103"/>
      <c r="M603" s="103"/>
      <c r="N603" s="103"/>
    </row>
    <row r="604" spans="6:14" s="58" customFormat="1" ht="12.75" x14ac:dyDescent="0.2">
      <c r="F604" s="103"/>
      <c r="G604" s="103"/>
      <c r="H604" s="103"/>
      <c r="I604" s="103"/>
      <c r="J604" s="103"/>
      <c r="K604" s="103"/>
      <c r="L604" s="103"/>
      <c r="M604" s="103"/>
      <c r="N604" s="103"/>
    </row>
    <row r="605" spans="6:14" s="58" customFormat="1" ht="12.75" x14ac:dyDescent="0.2">
      <c r="F605" s="103"/>
      <c r="G605" s="103"/>
      <c r="H605" s="103"/>
      <c r="I605" s="103"/>
      <c r="J605" s="103"/>
      <c r="K605" s="103"/>
      <c r="L605" s="103"/>
      <c r="M605" s="103"/>
      <c r="N605" s="103"/>
    </row>
    <row r="606" spans="6:14" s="58" customFormat="1" ht="12.75" x14ac:dyDescent="0.2">
      <c r="F606" s="103"/>
      <c r="G606" s="103"/>
      <c r="H606" s="103"/>
      <c r="I606" s="103"/>
      <c r="J606" s="103"/>
      <c r="K606" s="103"/>
      <c r="L606" s="103"/>
      <c r="M606" s="103"/>
      <c r="N606" s="103"/>
    </row>
    <row r="607" spans="6:14" s="58" customFormat="1" ht="12.75" x14ac:dyDescent="0.2">
      <c r="F607" s="103"/>
      <c r="G607" s="103"/>
      <c r="H607" s="103"/>
      <c r="I607" s="103"/>
      <c r="J607" s="103"/>
      <c r="K607" s="103"/>
      <c r="L607" s="103"/>
      <c r="M607" s="103"/>
      <c r="N607" s="103"/>
    </row>
    <row r="608" spans="6:14" s="58" customFormat="1" ht="12.75" x14ac:dyDescent="0.2">
      <c r="F608" s="103"/>
      <c r="G608" s="103"/>
      <c r="H608" s="103"/>
      <c r="I608" s="103"/>
      <c r="J608" s="103"/>
      <c r="K608" s="103"/>
      <c r="L608" s="103"/>
      <c r="M608" s="103"/>
      <c r="N608" s="103"/>
    </row>
    <row r="609" spans="6:14" s="58" customFormat="1" ht="12.75" x14ac:dyDescent="0.2">
      <c r="F609" s="103"/>
      <c r="G609" s="103"/>
      <c r="H609" s="103"/>
      <c r="I609" s="103"/>
      <c r="J609" s="103"/>
      <c r="K609" s="103"/>
      <c r="L609" s="103"/>
      <c r="M609" s="103"/>
      <c r="N609" s="103"/>
    </row>
    <row r="610" spans="6:14" s="58" customFormat="1" ht="12.75" x14ac:dyDescent="0.2">
      <c r="F610" s="103"/>
      <c r="G610" s="103"/>
      <c r="H610" s="103"/>
      <c r="I610" s="103"/>
      <c r="J610" s="103"/>
      <c r="K610" s="103"/>
      <c r="L610" s="103"/>
      <c r="M610" s="103"/>
      <c r="N610" s="103"/>
    </row>
    <row r="611" spans="6:14" s="58" customFormat="1" ht="12.75" x14ac:dyDescent="0.2">
      <c r="F611" s="103"/>
      <c r="G611" s="103"/>
      <c r="H611" s="103"/>
      <c r="I611" s="103"/>
      <c r="J611" s="103"/>
      <c r="K611" s="103"/>
      <c r="L611" s="103"/>
      <c r="M611" s="103"/>
      <c r="N611" s="103"/>
    </row>
    <row r="612" spans="6:14" s="58" customFormat="1" ht="12.75" x14ac:dyDescent="0.2">
      <c r="F612" s="103"/>
      <c r="G612" s="103"/>
      <c r="H612" s="103"/>
      <c r="I612" s="103"/>
      <c r="J612" s="103"/>
      <c r="K612" s="103"/>
      <c r="L612" s="103"/>
      <c r="M612" s="103"/>
      <c r="N612" s="103"/>
    </row>
    <row r="613" spans="6:14" s="58" customFormat="1" ht="12.75" x14ac:dyDescent="0.2">
      <c r="F613" s="103"/>
      <c r="G613" s="103"/>
      <c r="H613" s="103"/>
      <c r="I613" s="103"/>
      <c r="J613" s="103"/>
      <c r="K613" s="103"/>
      <c r="L613" s="103"/>
      <c r="M613" s="103"/>
      <c r="N613" s="103"/>
    </row>
    <row r="614" spans="6:14" s="58" customFormat="1" ht="12.75" x14ac:dyDescent="0.2">
      <c r="F614" s="103"/>
      <c r="G614" s="103"/>
      <c r="H614" s="103"/>
      <c r="I614" s="103"/>
      <c r="J614" s="103"/>
      <c r="K614" s="103"/>
      <c r="L614" s="103"/>
      <c r="M614" s="103"/>
      <c r="N614" s="103"/>
    </row>
    <row r="615" spans="6:14" s="58" customFormat="1" ht="12.75" x14ac:dyDescent="0.2">
      <c r="F615" s="103"/>
      <c r="G615" s="103"/>
      <c r="H615" s="103"/>
      <c r="I615" s="103"/>
      <c r="J615" s="103"/>
      <c r="K615" s="103"/>
      <c r="L615" s="103"/>
      <c r="M615" s="103"/>
      <c r="N615" s="103"/>
    </row>
    <row r="616" spans="6:14" s="58" customFormat="1" ht="12.75" x14ac:dyDescent="0.2">
      <c r="F616" s="103"/>
      <c r="G616" s="103"/>
      <c r="H616" s="103"/>
      <c r="I616" s="103"/>
      <c r="J616" s="103"/>
      <c r="K616" s="103"/>
      <c r="L616" s="103"/>
      <c r="M616" s="103"/>
      <c r="N616" s="103"/>
    </row>
    <row r="617" spans="6:14" s="58" customFormat="1" ht="12.75" x14ac:dyDescent="0.2">
      <c r="F617" s="103"/>
      <c r="G617" s="103"/>
      <c r="H617" s="103"/>
      <c r="I617" s="103"/>
      <c r="J617" s="103"/>
      <c r="K617" s="103"/>
      <c r="L617" s="103"/>
      <c r="M617" s="103"/>
      <c r="N617" s="103"/>
    </row>
    <row r="618" spans="6:14" s="58" customFormat="1" ht="12.75" x14ac:dyDescent="0.2">
      <c r="F618" s="103"/>
      <c r="G618" s="103"/>
      <c r="H618" s="103"/>
      <c r="I618" s="103"/>
      <c r="J618" s="103"/>
      <c r="K618" s="103"/>
      <c r="L618" s="103"/>
      <c r="M618" s="103"/>
      <c r="N618" s="103"/>
    </row>
    <row r="619" spans="6:14" s="58" customFormat="1" ht="12.75" x14ac:dyDescent="0.2">
      <c r="F619" s="103"/>
      <c r="G619" s="103"/>
      <c r="H619" s="103"/>
      <c r="I619" s="103"/>
      <c r="J619" s="103"/>
      <c r="K619" s="103"/>
      <c r="L619" s="103"/>
      <c r="M619" s="103"/>
      <c r="N619" s="103"/>
    </row>
    <row r="620" spans="6:14" s="58" customFormat="1" ht="12.75" x14ac:dyDescent="0.2">
      <c r="F620" s="103"/>
      <c r="G620" s="103"/>
      <c r="H620" s="103"/>
      <c r="I620" s="103"/>
      <c r="J620" s="103"/>
      <c r="K620" s="103"/>
      <c r="L620" s="103"/>
      <c r="M620" s="103"/>
      <c r="N620" s="103"/>
    </row>
    <row r="621" spans="6:14" s="58" customFormat="1" ht="12.75" x14ac:dyDescent="0.2">
      <c r="F621" s="103"/>
      <c r="G621" s="103"/>
      <c r="H621" s="103"/>
      <c r="I621" s="103"/>
      <c r="J621" s="103"/>
      <c r="K621" s="103"/>
      <c r="L621" s="103"/>
      <c r="M621" s="103"/>
      <c r="N621" s="103"/>
    </row>
    <row r="622" spans="6:14" s="58" customFormat="1" ht="12.75" x14ac:dyDescent="0.2">
      <c r="F622" s="103"/>
      <c r="G622" s="103"/>
      <c r="H622" s="103"/>
      <c r="I622" s="103"/>
      <c r="J622" s="103"/>
      <c r="K622" s="103"/>
      <c r="L622" s="103"/>
      <c r="M622" s="103"/>
      <c r="N622" s="103"/>
    </row>
    <row r="623" spans="6:14" s="58" customFormat="1" ht="12.75" x14ac:dyDescent="0.2">
      <c r="F623" s="103"/>
      <c r="G623" s="103"/>
      <c r="H623" s="103"/>
      <c r="I623" s="103"/>
      <c r="J623" s="103"/>
      <c r="K623" s="103"/>
      <c r="L623" s="103"/>
      <c r="M623" s="103"/>
      <c r="N623" s="103"/>
    </row>
    <row r="624" spans="6:14" s="58" customFormat="1" ht="12.75" x14ac:dyDescent="0.2">
      <c r="F624" s="103"/>
      <c r="G624" s="103"/>
      <c r="H624" s="103"/>
      <c r="I624" s="103"/>
      <c r="J624" s="103"/>
      <c r="K624" s="103"/>
      <c r="L624" s="103"/>
      <c r="M624" s="103"/>
      <c r="N624" s="103"/>
    </row>
    <row r="625" spans="6:14" s="58" customFormat="1" ht="12.75" x14ac:dyDescent="0.2">
      <c r="F625" s="103"/>
      <c r="G625" s="103"/>
      <c r="H625" s="103"/>
      <c r="I625" s="103"/>
      <c r="J625" s="103"/>
      <c r="K625" s="103"/>
      <c r="L625" s="103"/>
      <c r="M625" s="103"/>
      <c r="N625" s="103"/>
    </row>
    <row r="626" spans="6:14" s="58" customFormat="1" ht="12.75" x14ac:dyDescent="0.2">
      <c r="F626" s="103"/>
      <c r="G626" s="103"/>
      <c r="H626" s="103"/>
      <c r="I626" s="103"/>
      <c r="J626" s="103"/>
      <c r="K626" s="103"/>
      <c r="L626" s="103"/>
      <c r="M626" s="103"/>
      <c r="N626" s="103"/>
    </row>
    <row r="627" spans="6:14" s="58" customFormat="1" ht="12.75" x14ac:dyDescent="0.2">
      <c r="F627" s="103"/>
      <c r="G627" s="103"/>
      <c r="H627" s="103"/>
      <c r="I627" s="103"/>
      <c r="J627" s="103"/>
      <c r="K627" s="103"/>
      <c r="L627" s="103"/>
      <c r="M627" s="103"/>
      <c r="N627" s="103"/>
    </row>
    <row r="628" spans="6:14" s="58" customFormat="1" ht="12.75" x14ac:dyDescent="0.2">
      <c r="F628" s="103"/>
      <c r="G628" s="103"/>
      <c r="H628" s="103"/>
      <c r="I628" s="103"/>
      <c r="J628" s="103"/>
      <c r="K628" s="103"/>
      <c r="L628" s="103"/>
      <c r="M628" s="103"/>
      <c r="N628" s="103"/>
    </row>
    <row r="629" spans="6:14" s="58" customFormat="1" ht="12.75" x14ac:dyDescent="0.2">
      <c r="F629" s="103"/>
      <c r="G629" s="103"/>
      <c r="H629" s="103"/>
      <c r="I629" s="103"/>
      <c r="J629" s="103"/>
      <c r="K629" s="103"/>
      <c r="L629" s="103"/>
      <c r="M629" s="103"/>
      <c r="N629" s="103"/>
    </row>
    <row r="630" spans="6:14" s="58" customFormat="1" ht="12.75" x14ac:dyDescent="0.2">
      <c r="F630" s="103"/>
      <c r="G630" s="103"/>
      <c r="H630" s="103"/>
      <c r="I630" s="103"/>
      <c r="J630" s="103"/>
      <c r="K630" s="103"/>
      <c r="L630" s="103"/>
      <c r="M630" s="103"/>
      <c r="N630" s="103"/>
    </row>
    <row r="631" spans="6:14" s="58" customFormat="1" ht="12.75" x14ac:dyDescent="0.2">
      <c r="F631" s="103"/>
      <c r="G631" s="103"/>
      <c r="H631" s="103"/>
      <c r="I631" s="103"/>
      <c r="J631" s="103"/>
      <c r="K631" s="103"/>
      <c r="L631" s="103"/>
      <c r="M631" s="103"/>
      <c r="N631" s="103"/>
    </row>
    <row r="632" spans="6:14" s="58" customFormat="1" ht="12.75" x14ac:dyDescent="0.2">
      <c r="F632" s="103"/>
      <c r="G632" s="103"/>
      <c r="H632" s="103"/>
      <c r="I632" s="103"/>
      <c r="J632" s="103"/>
      <c r="K632" s="103"/>
      <c r="L632" s="103"/>
      <c r="M632" s="103"/>
      <c r="N632" s="103"/>
    </row>
    <row r="633" spans="6:14" s="58" customFormat="1" ht="12.75" x14ac:dyDescent="0.2">
      <c r="F633" s="103"/>
      <c r="G633" s="103"/>
      <c r="H633" s="103"/>
      <c r="I633" s="103"/>
      <c r="J633" s="103"/>
      <c r="K633" s="103"/>
      <c r="L633" s="103"/>
      <c r="M633" s="103"/>
      <c r="N633" s="103"/>
    </row>
    <row r="634" spans="6:14" s="58" customFormat="1" ht="12.75" x14ac:dyDescent="0.2">
      <c r="F634" s="103"/>
      <c r="G634" s="103"/>
      <c r="H634" s="103"/>
      <c r="I634" s="103"/>
      <c r="J634" s="103"/>
      <c r="K634" s="103"/>
      <c r="L634" s="103"/>
      <c r="M634" s="103"/>
      <c r="N634" s="103"/>
    </row>
    <row r="635" spans="6:14" s="58" customFormat="1" ht="12.75" x14ac:dyDescent="0.2">
      <c r="F635" s="103"/>
      <c r="G635" s="103"/>
      <c r="H635" s="103"/>
      <c r="I635" s="103"/>
      <c r="J635" s="103"/>
      <c r="K635" s="103"/>
      <c r="L635" s="103"/>
      <c r="M635" s="103"/>
      <c r="N635" s="103"/>
    </row>
    <row r="636" spans="6:14" s="58" customFormat="1" ht="12.75" x14ac:dyDescent="0.2">
      <c r="F636" s="103"/>
      <c r="G636" s="103"/>
      <c r="H636" s="103"/>
      <c r="I636" s="103"/>
      <c r="J636" s="103"/>
      <c r="K636" s="103"/>
      <c r="L636" s="103"/>
      <c r="M636" s="103"/>
      <c r="N636" s="103"/>
    </row>
    <row r="637" spans="6:14" s="58" customFormat="1" ht="12.75" x14ac:dyDescent="0.2">
      <c r="F637" s="103"/>
      <c r="G637" s="103"/>
      <c r="H637" s="103"/>
      <c r="I637" s="103"/>
      <c r="J637" s="103"/>
      <c r="K637" s="103"/>
      <c r="L637" s="103"/>
      <c r="M637" s="103"/>
      <c r="N637" s="103"/>
    </row>
    <row r="638" spans="6:14" s="58" customFormat="1" ht="12.75" x14ac:dyDescent="0.2">
      <c r="F638" s="103"/>
      <c r="G638" s="103"/>
      <c r="H638" s="103"/>
      <c r="I638" s="103"/>
      <c r="J638" s="103"/>
      <c r="K638" s="103"/>
      <c r="L638" s="103"/>
      <c r="M638" s="103"/>
      <c r="N638" s="103"/>
    </row>
    <row r="639" spans="6:14" s="58" customFormat="1" ht="12.75" x14ac:dyDescent="0.2">
      <c r="F639" s="103"/>
      <c r="G639" s="103"/>
      <c r="H639" s="103"/>
      <c r="I639" s="103"/>
      <c r="J639" s="103"/>
      <c r="K639" s="103"/>
      <c r="L639" s="103"/>
      <c r="M639" s="103"/>
      <c r="N639" s="103"/>
    </row>
    <row r="640" spans="6:14" s="58" customFormat="1" ht="12.75" x14ac:dyDescent="0.2">
      <c r="F640" s="103"/>
      <c r="G640" s="103"/>
      <c r="H640" s="103"/>
      <c r="I640" s="103"/>
      <c r="J640" s="103"/>
      <c r="K640" s="103"/>
      <c r="L640" s="103"/>
      <c r="M640" s="103"/>
      <c r="N640" s="103"/>
    </row>
    <row r="641" spans="6:14" s="58" customFormat="1" ht="12.75" x14ac:dyDescent="0.2">
      <c r="F641" s="103"/>
      <c r="G641" s="103"/>
      <c r="H641" s="103"/>
      <c r="I641" s="103"/>
      <c r="J641" s="103"/>
      <c r="K641" s="103"/>
      <c r="L641" s="103"/>
      <c r="M641" s="103"/>
      <c r="N641" s="103"/>
    </row>
    <row r="642" spans="6:14" s="58" customFormat="1" ht="12.75" x14ac:dyDescent="0.2">
      <c r="F642" s="103"/>
      <c r="G642" s="103"/>
      <c r="H642" s="103"/>
      <c r="I642" s="103"/>
      <c r="J642" s="103"/>
      <c r="K642" s="103"/>
      <c r="L642" s="103"/>
      <c r="M642" s="103"/>
      <c r="N642" s="103"/>
    </row>
    <row r="643" spans="6:14" s="58" customFormat="1" ht="12.75" x14ac:dyDescent="0.2">
      <c r="F643" s="103"/>
      <c r="G643" s="103"/>
      <c r="H643" s="103"/>
      <c r="I643" s="103"/>
      <c r="J643" s="103"/>
      <c r="K643" s="103"/>
      <c r="L643" s="103"/>
      <c r="M643" s="103"/>
      <c r="N643" s="103"/>
    </row>
    <row r="644" spans="6:14" s="58" customFormat="1" ht="12.75" x14ac:dyDescent="0.2">
      <c r="F644" s="103"/>
      <c r="G644" s="103"/>
      <c r="H644" s="103"/>
      <c r="I644" s="103"/>
      <c r="J644" s="103"/>
      <c r="K644" s="103"/>
      <c r="L644" s="103"/>
      <c r="M644" s="103"/>
      <c r="N644" s="103"/>
    </row>
    <row r="645" spans="6:14" s="58" customFormat="1" ht="12.75" x14ac:dyDescent="0.2">
      <c r="F645" s="103"/>
      <c r="G645" s="103"/>
      <c r="H645" s="103"/>
      <c r="I645" s="103"/>
      <c r="J645" s="103"/>
      <c r="K645" s="103"/>
      <c r="L645" s="103"/>
      <c r="M645" s="103"/>
      <c r="N645" s="103"/>
    </row>
    <row r="646" spans="6:14" s="58" customFormat="1" ht="12.75" x14ac:dyDescent="0.2">
      <c r="F646" s="103"/>
      <c r="G646" s="103"/>
      <c r="H646" s="103"/>
      <c r="I646" s="103"/>
      <c r="J646" s="103"/>
      <c r="K646" s="103"/>
      <c r="L646" s="103"/>
      <c r="M646" s="103"/>
      <c r="N646" s="103"/>
    </row>
    <row r="647" spans="6:14" s="58" customFormat="1" ht="12.75" x14ac:dyDescent="0.2">
      <c r="F647" s="103"/>
      <c r="G647" s="103"/>
      <c r="H647" s="103"/>
      <c r="I647" s="103"/>
      <c r="J647" s="103"/>
      <c r="K647" s="103"/>
      <c r="L647" s="103"/>
      <c r="M647" s="103"/>
      <c r="N647" s="103"/>
    </row>
    <row r="648" spans="6:14" s="58" customFormat="1" ht="12.75" x14ac:dyDescent="0.2">
      <c r="F648" s="103"/>
      <c r="G648" s="103"/>
      <c r="H648" s="103"/>
      <c r="I648" s="103"/>
      <c r="J648" s="103"/>
      <c r="K648" s="103"/>
      <c r="L648" s="103"/>
      <c r="M648" s="103"/>
      <c r="N648" s="103"/>
    </row>
    <row r="649" spans="6:14" s="58" customFormat="1" ht="12.75" x14ac:dyDescent="0.2">
      <c r="F649" s="103"/>
      <c r="G649" s="103"/>
      <c r="H649" s="103"/>
      <c r="I649" s="103"/>
      <c r="J649" s="103"/>
      <c r="K649" s="103"/>
      <c r="L649" s="103"/>
      <c r="M649" s="103"/>
      <c r="N649" s="103"/>
    </row>
    <row r="650" spans="6:14" s="58" customFormat="1" ht="12.75" x14ac:dyDescent="0.2">
      <c r="F650" s="103"/>
      <c r="G650" s="103"/>
      <c r="H650" s="103"/>
      <c r="I650" s="103"/>
      <c r="J650" s="103"/>
      <c r="K650" s="103"/>
      <c r="L650" s="103"/>
      <c r="M650" s="103"/>
      <c r="N650" s="103"/>
    </row>
    <row r="651" spans="6:14" s="58" customFormat="1" ht="12.75" x14ac:dyDescent="0.2">
      <c r="F651" s="103"/>
      <c r="G651" s="103"/>
      <c r="H651" s="103"/>
      <c r="I651" s="103"/>
      <c r="J651" s="103"/>
      <c r="K651" s="103"/>
      <c r="L651" s="103"/>
      <c r="M651" s="103"/>
      <c r="N651" s="103"/>
    </row>
    <row r="652" spans="6:14" s="58" customFormat="1" ht="12.75" x14ac:dyDescent="0.2">
      <c r="F652" s="103"/>
      <c r="G652" s="103"/>
      <c r="H652" s="103"/>
      <c r="I652" s="103"/>
      <c r="J652" s="103"/>
      <c r="K652" s="103"/>
      <c r="L652" s="103"/>
      <c r="M652" s="103"/>
      <c r="N652" s="103"/>
    </row>
    <row r="653" spans="6:14" s="58" customFormat="1" ht="12.75" x14ac:dyDescent="0.2">
      <c r="F653" s="103"/>
      <c r="G653" s="103"/>
      <c r="H653" s="103"/>
      <c r="I653" s="103"/>
      <c r="J653" s="103"/>
      <c r="K653" s="103"/>
      <c r="L653" s="103"/>
      <c r="M653" s="103"/>
      <c r="N653" s="103"/>
    </row>
    <row r="654" spans="6:14" s="58" customFormat="1" ht="12.75" x14ac:dyDescent="0.2">
      <c r="F654" s="103"/>
      <c r="G654" s="103"/>
      <c r="H654" s="103"/>
      <c r="I654" s="103"/>
      <c r="J654" s="103"/>
      <c r="K654" s="103"/>
      <c r="L654" s="103"/>
      <c r="M654" s="103"/>
      <c r="N654" s="103"/>
    </row>
    <row r="655" spans="6:14" s="58" customFormat="1" ht="12.75" x14ac:dyDescent="0.2">
      <c r="F655" s="103"/>
      <c r="G655" s="103"/>
      <c r="H655" s="103"/>
      <c r="I655" s="103"/>
      <c r="J655" s="103"/>
      <c r="K655" s="103"/>
      <c r="L655" s="103"/>
      <c r="M655" s="103"/>
      <c r="N655" s="103"/>
    </row>
    <row r="656" spans="6:14" s="58" customFormat="1" ht="12.75" x14ac:dyDescent="0.2">
      <c r="F656" s="103"/>
      <c r="G656" s="103"/>
      <c r="H656" s="103"/>
      <c r="I656" s="103"/>
      <c r="J656" s="103"/>
      <c r="K656" s="103"/>
      <c r="L656" s="103"/>
      <c r="M656" s="103"/>
      <c r="N656" s="103"/>
    </row>
    <row r="657" spans="6:14" s="58" customFormat="1" ht="12.75" x14ac:dyDescent="0.2">
      <c r="F657" s="103"/>
      <c r="G657" s="103"/>
      <c r="H657" s="103"/>
      <c r="I657" s="103"/>
      <c r="J657" s="103"/>
      <c r="K657" s="103"/>
      <c r="L657" s="103"/>
      <c r="M657" s="103"/>
      <c r="N657" s="103"/>
    </row>
    <row r="658" spans="6:14" s="58" customFormat="1" ht="12.75" x14ac:dyDescent="0.2">
      <c r="F658" s="103"/>
      <c r="G658" s="103"/>
      <c r="H658" s="103"/>
      <c r="I658" s="103"/>
      <c r="J658" s="103"/>
      <c r="K658" s="103"/>
      <c r="L658" s="103"/>
      <c r="M658" s="103"/>
      <c r="N658" s="103"/>
    </row>
    <row r="659" spans="6:14" s="58" customFormat="1" ht="12.75" x14ac:dyDescent="0.2">
      <c r="F659" s="103"/>
      <c r="G659" s="103"/>
      <c r="H659" s="103"/>
      <c r="I659" s="103"/>
      <c r="J659" s="103"/>
      <c r="K659" s="103"/>
      <c r="L659" s="103"/>
      <c r="M659" s="103"/>
      <c r="N659" s="103"/>
    </row>
    <row r="660" spans="6:14" s="58" customFormat="1" ht="12.75" x14ac:dyDescent="0.2">
      <c r="F660" s="103"/>
      <c r="G660" s="103"/>
      <c r="H660" s="103"/>
      <c r="I660" s="103"/>
      <c r="J660" s="103"/>
      <c r="K660" s="103"/>
      <c r="L660" s="103"/>
      <c r="M660" s="103"/>
      <c r="N660" s="103"/>
    </row>
    <row r="661" spans="6:14" s="58" customFormat="1" ht="12.75" x14ac:dyDescent="0.2">
      <c r="F661" s="103"/>
      <c r="G661" s="103"/>
      <c r="H661" s="103"/>
      <c r="I661" s="103"/>
      <c r="J661" s="103"/>
      <c r="K661" s="103"/>
      <c r="L661" s="103"/>
      <c r="M661" s="103"/>
      <c r="N661" s="103"/>
    </row>
    <row r="662" spans="6:14" s="58" customFormat="1" ht="12.75" x14ac:dyDescent="0.2">
      <c r="F662" s="103"/>
      <c r="G662" s="103"/>
      <c r="H662" s="103"/>
      <c r="I662" s="103"/>
      <c r="J662" s="103"/>
      <c r="K662" s="103"/>
      <c r="L662" s="103"/>
      <c r="M662" s="103"/>
      <c r="N662" s="103"/>
    </row>
    <row r="663" spans="6:14" s="58" customFormat="1" ht="12.75" x14ac:dyDescent="0.2">
      <c r="F663" s="103"/>
      <c r="G663" s="103"/>
      <c r="H663" s="103"/>
      <c r="I663" s="103"/>
      <c r="J663" s="103"/>
      <c r="K663" s="103"/>
      <c r="L663" s="103"/>
      <c r="M663" s="103"/>
      <c r="N663" s="103"/>
    </row>
    <row r="664" spans="6:14" s="58" customFormat="1" ht="12.75" x14ac:dyDescent="0.2">
      <c r="F664" s="103"/>
      <c r="G664" s="103"/>
      <c r="H664" s="103"/>
      <c r="I664" s="103"/>
      <c r="J664" s="103"/>
      <c r="K664" s="103"/>
      <c r="L664" s="103"/>
      <c r="M664" s="103"/>
      <c r="N664" s="103"/>
    </row>
    <row r="665" spans="6:14" s="58" customFormat="1" ht="12.75" x14ac:dyDescent="0.2">
      <c r="F665" s="103"/>
      <c r="G665" s="103"/>
      <c r="H665" s="103"/>
      <c r="I665" s="103"/>
      <c r="J665" s="103"/>
      <c r="K665" s="103"/>
      <c r="L665" s="103"/>
      <c r="M665" s="103"/>
      <c r="N665" s="103"/>
    </row>
    <row r="666" spans="6:14" s="58" customFormat="1" ht="12.75" x14ac:dyDescent="0.2">
      <c r="F666" s="103"/>
      <c r="G666" s="103"/>
      <c r="H666" s="103"/>
      <c r="I666" s="103"/>
      <c r="J666" s="103"/>
      <c r="K666" s="103"/>
      <c r="L666" s="103"/>
      <c r="M666" s="103"/>
      <c r="N666" s="103"/>
    </row>
    <row r="667" spans="6:14" s="58" customFormat="1" ht="12.75" x14ac:dyDescent="0.2">
      <c r="F667" s="103"/>
      <c r="G667" s="103"/>
      <c r="H667" s="103"/>
      <c r="I667" s="103"/>
      <c r="J667" s="103"/>
      <c r="K667" s="103"/>
      <c r="L667" s="103"/>
      <c r="M667" s="103"/>
      <c r="N667" s="103"/>
    </row>
    <row r="668" spans="6:14" s="58" customFormat="1" ht="12.75" x14ac:dyDescent="0.2">
      <c r="F668" s="103"/>
      <c r="G668" s="103"/>
      <c r="H668" s="103"/>
      <c r="I668" s="103"/>
      <c r="J668" s="103"/>
      <c r="K668" s="103"/>
      <c r="L668" s="103"/>
      <c r="M668" s="103"/>
      <c r="N668" s="103"/>
    </row>
    <row r="669" spans="6:14" s="58" customFormat="1" ht="12.75" x14ac:dyDescent="0.2">
      <c r="F669" s="103"/>
      <c r="G669" s="103"/>
      <c r="H669" s="103"/>
      <c r="I669" s="103"/>
      <c r="J669" s="103"/>
      <c r="K669" s="103"/>
      <c r="L669" s="103"/>
      <c r="M669" s="103"/>
      <c r="N669" s="103"/>
    </row>
    <row r="670" spans="6:14" s="58" customFormat="1" ht="12.75" x14ac:dyDescent="0.2">
      <c r="F670" s="103"/>
      <c r="G670" s="103"/>
      <c r="H670" s="103"/>
      <c r="I670" s="103"/>
      <c r="J670" s="103"/>
      <c r="K670" s="103"/>
      <c r="L670" s="103"/>
      <c r="M670" s="103"/>
      <c r="N670" s="103"/>
    </row>
  </sheetData>
  <mergeCells count="4">
    <mergeCell ref="F5:G5"/>
    <mergeCell ref="H5:L5"/>
    <mergeCell ref="I6:L6"/>
    <mergeCell ref="B88:C88"/>
  </mergeCells>
  <pageMargins left="0.78740157480314965" right="0.59055118110236227" top="0.78740157480314965" bottom="0.51181102362204722" header="0.19685039370078741" footer="0.35433070866141736"/>
  <pageSetup paperSize="9" scale="50" orientation="portrait" r:id="rId1"/>
  <headerFooter alignWithMargins="0"/>
  <rowBreaks count="1" manualBreakCount="1">
    <brk id="70" max="1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8"/>
  <sheetViews>
    <sheetView view="pageBreakPreview" zoomScale="85" zoomScaleNormal="90" zoomScaleSheetLayoutView="85" workbookViewId="0">
      <selection activeCell="S5" sqref="S5"/>
    </sheetView>
  </sheetViews>
  <sheetFormatPr baseColWidth="10" defaultRowHeight="15" x14ac:dyDescent="0.25"/>
  <cols>
    <col min="1" max="1" width="2" customWidth="1"/>
    <col min="2" max="2" width="6.7109375" customWidth="1"/>
    <col min="3" max="3" width="57.7109375" customWidth="1"/>
    <col min="4" max="4" width="18" customWidth="1"/>
    <col min="5" max="16" width="15" customWidth="1"/>
    <col min="17" max="17" width="21" customWidth="1"/>
    <col min="18" max="18" width="7.85546875" customWidth="1"/>
  </cols>
  <sheetData>
    <row r="1" spans="1:18" s="60" customFormat="1" ht="20.25" x14ac:dyDescent="0.3">
      <c r="A1" s="1227" t="s">
        <v>1181</v>
      </c>
      <c r="B1" s="1228"/>
      <c r="D1" s="1229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</row>
    <row r="2" spans="1:18" s="60" customFormat="1" ht="21" thickBot="1" x14ac:dyDescent="0.25">
      <c r="B2" s="1230"/>
      <c r="D2" s="1229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</row>
    <row r="3" spans="1:18" s="889" customFormat="1" ht="25.5" customHeight="1" thickBot="1" x14ac:dyDescent="0.3">
      <c r="A3" s="113"/>
      <c r="B3" s="1231" t="s">
        <v>8</v>
      </c>
      <c r="C3" s="1232" t="s">
        <v>1182</v>
      </c>
      <c r="D3" s="1232" t="s">
        <v>1045</v>
      </c>
      <c r="E3" s="1232" t="s">
        <v>999</v>
      </c>
      <c r="F3" s="1233" t="s">
        <v>1127</v>
      </c>
      <c r="G3" s="1232" t="s">
        <v>1128</v>
      </c>
      <c r="H3" s="1233" t="s">
        <v>1129</v>
      </c>
      <c r="I3" s="1232" t="s">
        <v>1130</v>
      </c>
      <c r="J3" s="1233" t="s">
        <v>1131</v>
      </c>
      <c r="K3" s="1232" t="s">
        <v>1027</v>
      </c>
      <c r="L3" s="1233" t="s">
        <v>1132</v>
      </c>
      <c r="M3" s="1232" t="s">
        <v>1133</v>
      </c>
      <c r="N3" s="1233" t="s">
        <v>1134</v>
      </c>
      <c r="O3" s="1232" t="s">
        <v>1029</v>
      </c>
      <c r="P3" s="1233" t="s">
        <v>1135</v>
      </c>
      <c r="Q3" s="1234" t="s">
        <v>964</v>
      </c>
      <c r="R3" s="1235"/>
    </row>
    <row r="4" spans="1:18" s="166" customFormat="1" ht="21" customHeight="1" x14ac:dyDescent="0.25">
      <c r="A4" s="112"/>
      <c r="B4" s="2154">
        <v>1</v>
      </c>
      <c r="C4" s="1236" t="s">
        <v>178</v>
      </c>
      <c r="D4" s="1237" t="s">
        <v>346</v>
      </c>
      <c r="E4" s="1238" t="s">
        <v>902</v>
      </c>
      <c r="F4" s="1238" t="s">
        <v>902</v>
      </c>
      <c r="G4" s="1238" t="s">
        <v>902</v>
      </c>
      <c r="H4" s="1238" t="s">
        <v>902</v>
      </c>
      <c r="I4" s="1238" t="s">
        <v>902</v>
      </c>
      <c r="J4" s="1238" t="s">
        <v>902</v>
      </c>
      <c r="K4" s="1238" t="s">
        <v>902</v>
      </c>
      <c r="L4" s="1238" t="s">
        <v>902</v>
      </c>
      <c r="M4" s="1238" t="s">
        <v>902</v>
      </c>
      <c r="N4" s="1238" t="s">
        <v>902</v>
      </c>
      <c r="O4" s="1238" t="s">
        <v>902</v>
      </c>
      <c r="P4" s="1239" t="s">
        <v>902</v>
      </c>
      <c r="Q4" s="1240">
        <v>0</v>
      </c>
      <c r="R4" s="1235"/>
    </row>
    <row r="5" spans="1:18" s="166" customFormat="1" ht="21" customHeight="1" x14ac:dyDescent="0.25">
      <c r="A5" s="112"/>
      <c r="B5" s="2155"/>
      <c r="C5" s="1241" t="s">
        <v>902</v>
      </c>
      <c r="D5" s="1242" t="s">
        <v>347</v>
      </c>
      <c r="E5" s="1243">
        <v>2.1544540000000003</v>
      </c>
      <c r="F5" s="1243">
        <v>2.6197280000000003</v>
      </c>
      <c r="G5" s="1243">
        <v>2.5317400000000001</v>
      </c>
      <c r="H5" s="1243">
        <v>2.4074659999999999</v>
      </c>
      <c r="I5" s="1243">
        <v>2.1849280000000002</v>
      </c>
      <c r="J5" s="1243">
        <v>2.3468459999999998</v>
      </c>
      <c r="K5" s="1243">
        <v>2.4728439999999998</v>
      </c>
      <c r="L5" s="1243">
        <v>2.8315359999999998</v>
      </c>
      <c r="M5" s="1243">
        <v>2.4597379999999998</v>
      </c>
      <c r="N5" s="1243">
        <v>2.8928729999999994</v>
      </c>
      <c r="O5" s="1243">
        <v>2.8883539999999996</v>
      </c>
      <c r="P5" s="1244">
        <v>2.8290459999999999</v>
      </c>
      <c r="Q5" s="1245">
        <v>30.619552999999996</v>
      </c>
      <c r="R5" s="1235"/>
    </row>
    <row r="6" spans="1:18" s="166" customFormat="1" ht="21" customHeight="1" x14ac:dyDescent="0.25">
      <c r="A6" s="112"/>
      <c r="B6" s="2155"/>
      <c r="C6" s="1241" t="s">
        <v>902</v>
      </c>
      <c r="D6" s="1242" t="s">
        <v>348</v>
      </c>
      <c r="E6" s="1243" t="s">
        <v>902</v>
      </c>
      <c r="F6" s="1243" t="s">
        <v>902</v>
      </c>
      <c r="G6" s="1243" t="s">
        <v>902</v>
      </c>
      <c r="H6" s="1243" t="s">
        <v>902</v>
      </c>
      <c r="I6" s="1243" t="s">
        <v>902</v>
      </c>
      <c r="J6" s="1243" t="s">
        <v>902</v>
      </c>
      <c r="K6" s="1243" t="s">
        <v>902</v>
      </c>
      <c r="L6" s="1243" t="s">
        <v>902</v>
      </c>
      <c r="M6" s="1243" t="s">
        <v>902</v>
      </c>
      <c r="N6" s="1243" t="s">
        <v>902</v>
      </c>
      <c r="O6" s="1243" t="s">
        <v>902</v>
      </c>
      <c r="P6" s="1244" t="s">
        <v>902</v>
      </c>
      <c r="Q6" s="1245">
        <v>0</v>
      </c>
      <c r="R6" s="1235"/>
    </row>
    <row r="7" spans="1:18" s="166" customFormat="1" ht="21" customHeight="1" x14ac:dyDescent="0.25">
      <c r="A7" s="112"/>
      <c r="B7" s="2156"/>
      <c r="C7" s="1246" t="s">
        <v>902</v>
      </c>
      <c r="D7" s="1247" t="s">
        <v>349</v>
      </c>
      <c r="E7" s="1248" t="s">
        <v>902</v>
      </c>
      <c r="F7" s="1248" t="s">
        <v>902</v>
      </c>
      <c r="G7" s="1248" t="s">
        <v>902</v>
      </c>
      <c r="H7" s="1248" t="s">
        <v>902</v>
      </c>
      <c r="I7" s="1248" t="s">
        <v>902</v>
      </c>
      <c r="J7" s="1248" t="s">
        <v>902</v>
      </c>
      <c r="K7" s="1248" t="s">
        <v>902</v>
      </c>
      <c r="L7" s="1248" t="s">
        <v>902</v>
      </c>
      <c r="M7" s="1248" t="s">
        <v>902</v>
      </c>
      <c r="N7" s="1248" t="s">
        <v>902</v>
      </c>
      <c r="O7" s="1248" t="s">
        <v>902</v>
      </c>
      <c r="P7" s="1249" t="s">
        <v>902</v>
      </c>
      <c r="Q7" s="1250">
        <v>0</v>
      </c>
      <c r="R7" s="1235"/>
    </row>
    <row r="8" spans="1:18" s="166" customFormat="1" ht="21" customHeight="1" x14ac:dyDescent="0.25">
      <c r="A8" s="112"/>
      <c r="B8" s="2154">
        <v>2</v>
      </c>
      <c r="C8" s="1251" t="s">
        <v>180</v>
      </c>
      <c r="D8" s="1237" t="s">
        <v>346</v>
      </c>
      <c r="E8" s="1238" t="s">
        <v>902</v>
      </c>
      <c r="F8" s="1238" t="s">
        <v>902</v>
      </c>
      <c r="G8" s="1238" t="s">
        <v>902</v>
      </c>
      <c r="H8" s="1238" t="s">
        <v>902</v>
      </c>
      <c r="I8" s="1238" t="s">
        <v>902</v>
      </c>
      <c r="J8" s="1238" t="s">
        <v>902</v>
      </c>
      <c r="K8" s="1238" t="s">
        <v>902</v>
      </c>
      <c r="L8" s="1238" t="s">
        <v>902</v>
      </c>
      <c r="M8" s="1238" t="s">
        <v>902</v>
      </c>
      <c r="N8" s="1238" t="s">
        <v>902</v>
      </c>
      <c r="O8" s="1238" t="s">
        <v>902</v>
      </c>
      <c r="P8" s="1239" t="s">
        <v>902</v>
      </c>
      <c r="Q8" s="1240">
        <v>0</v>
      </c>
      <c r="R8" s="112"/>
    </row>
    <row r="9" spans="1:18" s="166" customFormat="1" ht="21" customHeight="1" x14ac:dyDescent="0.25">
      <c r="A9" s="112"/>
      <c r="B9" s="2155"/>
      <c r="C9" s="1241" t="s">
        <v>902</v>
      </c>
      <c r="D9" s="1242" t="s">
        <v>347</v>
      </c>
      <c r="E9" s="1243">
        <v>0.19742099999999999</v>
      </c>
      <c r="F9" s="1243">
        <v>0.17257600000000001</v>
      </c>
      <c r="G9" s="1243">
        <v>0.18715100000000001</v>
      </c>
      <c r="H9" s="1243">
        <v>0.18576400000000001</v>
      </c>
      <c r="I9" s="1243">
        <v>0.17935900000000002</v>
      </c>
      <c r="J9" s="1243">
        <v>0.17946899999999999</v>
      </c>
      <c r="K9" s="1243">
        <v>0.18126499999999998</v>
      </c>
      <c r="L9" s="1243">
        <v>0.18485699999999999</v>
      </c>
      <c r="M9" s="1243">
        <v>0.18246199999999999</v>
      </c>
      <c r="N9" s="1243">
        <v>0.14887799999999998</v>
      </c>
      <c r="O9" s="1243">
        <v>0.169905</v>
      </c>
      <c r="P9" s="1244">
        <v>0.17483899999999999</v>
      </c>
      <c r="Q9" s="1245">
        <v>2.1439460000000001</v>
      </c>
      <c r="R9" s="1235"/>
    </row>
    <row r="10" spans="1:18" s="166" customFormat="1" ht="21" customHeight="1" x14ac:dyDescent="0.25">
      <c r="A10" s="112"/>
      <c r="B10" s="2155"/>
      <c r="C10" s="1241" t="s">
        <v>902</v>
      </c>
      <c r="D10" s="1242" t="s">
        <v>348</v>
      </c>
      <c r="E10" s="1243" t="s">
        <v>902</v>
      </c>
      <c r="F10" s="1243" t="s">
        <v>902</v>
      </c>
      <c r="G10" s="1243" t="s">
        <v>902</v>
      </c>
      <c r="H10" s="1243" t="s">
        <v>902</v>
      </c>
      <c r="I10" s="1243" t="s">
        <v>902</v>
      </c>
      <c r="J10" s="1243" t="s">
        <v>902</v>
      </c>
      <c r="K10" s="1243" t="s">
        <v>902</v>
      </c>
      <c r="L10" s="1243" t="s">
        <v>902</v>
      </c>
      <c r="M10" s="1243" t="s">
        <v>902</v>
      </c>
      <c r="N10" s="1243" t="s">
        <v>902</v>
      </c>
      <c r="O10" s="1243" t="s">
        <v>902</v>
      </c>
      <c r="P10" s="1244" t="s">
        <v>902</v>
      </c>
      <c r="Q10" s="1245">
        <v>0</v>
      </c>
      <c r="R10" s="1235"/>
    </row>
    <row r="11" spans="1:18" s="166" customFormat="1" ht="21" customHeight="1" x14ac:dyDescent="0.25">
      <c r="A11" s="112"/>
      <c r="B11" s="2156"/>
      <c r="C11" s="1246" t="s">
        <v>902</v>
      </c>
      <c r="D11" s="1247" t="s">
        <v>349</v>
      </c>
      <c r="E11" s="1248" t="s">
        <v>902</v>
      </c>
      <c r="F11" s="1248" t="s">
        <v>902</v>
      </c>
      <c r="G11" s="1248" t="s">
        <v>902</v>
      </c>
      <c r="H11" s="1248" t="s">
        <v>902</v>
      </c>
      <c r="I11" s="1248" t="s">
        <v>902</v>
      </c>
      <c r="J11" s="1248" t="s">
        <v>902</v>
      </c>
      <c r="K11" s="1248" t="s">
        <v>902</v>
      </c>
      <c r="L11" s="1248" t="s">
        <v>902</v>
      </c>
      <c r="M11" s="1248" t="s">
        <v>902</v>
      </c>
      <c r="N11" s="1248" t="s">
        <v>902</v>
      </c>
      <c r="O11" s="1248" t="s">
        <v>902</v>
      </c>
      <c r="P11" s="1249" t="s">
        <v>902</v>
      </c>
      <c r="Q11" s="1250">
        <v>0</v>
      </c>
      <c r="R11" s="112"/>
    </row>
    <row r="12" spans="1:18" s="166" customFormat="1" ht="21" customHeight="1" x14ac:dyDescent="0.25">
      <c r="A12" s="112"/>
      <c r="B12" s="2154">
        <v>3</v>
      </c>
      <c r="C12" s="1251" t="s">
        <v>182</v>
      </c>
      <c r="D12" s="1237" t="s">
        <v>346</v>
      </c>
      <c r="E12" s="1243" t="s">
        <v>902</v>
      </c>
      <c r="F12" s="1243" t="s">
        <v>902</v>
      </c>
      <c r="G12" s="1243" t="s">
        <v>902</v>
      </c>
      <c r="H12" s="1243" t="s">
        <v>902</v>
      </c>
      <c r="I12" s="1243" t="s">
        <v>902</v>
      </c>
      <c r="J12" s="1243" t="s">
        <v>902</v>
      </c>
      <c r="K12" s="1243" t="s">
        <v>902</v>
      </c>
      <c r="L12" s="1243" t="s">
        <v>902</v>
      </c>
      <c r="M12" s="1243" t="s">
        <v>902</v>
      </c>
      <c r="N12" s="1243" t="s">
        <v>902</v>
      </c>
      <c r="O12" s="1243" t="s">
        <v>902</v>
      </c>
      <c r="P12" s="1244" t="s">
        <v>902</v>
      </c>
      <c r="Q12" s="1245">
        <v>0</v>
      </c>
      <c r="R12" s="112"/>
    </row>
    <row r="13" spans="1:18" s="166" customFormat="1" ht="21" customHeight="1" x14ac:dyDescent="0.25">
      <c r="A13" s="112"/>
      <c r="B13" s="2155"/>
      <c r="C13" s="1252" t="s">
        <v>902</v>
      </c>
      <c r="D13" s="1242" t="s">
        <v>347</v>
      </c>
      <c r="E13" s="1243">
        <v>0.11136533333333332</v>
      </c>
      <c r="F13" s="1243">
        <v>0.11731</v>
      </c>
      <c r="G13" s="1243">
        <v>0.13490649999999998</v>
      </c>
      <c r="H13" s="1243">
        <v>0.125463045</v>
      </c>
      <c r="I13" s="1243">
        <v>0.1179352623</v>
      </c>
      <c r="J13" s="1243">
        <v>0.11321785180799999</v>
      </c>
      <c r="K13" s="1243">
        <v>0.10642478069951999</v>
      </c>
      <c r="L13" s="1243">
        <v>8.4108507133324795E-2</v>
      </c>
      <c r="M13" s="1243">
        <v>8.8313932489991032E-2</v>
      </c>
      <c r="N13" s="1243">
        <v>8.1248817890791747E-2</v>
      </c>
      <c r="O13" s="1243">
        <v>8.6936235143147175E-2</v>
      </c>
      <c r="P13" s="1244">
        <v>7.8242611628832476E-2</v>
      </c>
      <c r="Q13" s="1245">
        <v>1.2454728774269404</v>
      </c>
      <c r="R13" s="112"/>
    </row>
    <row r="14" spans="1:18" s="166" customFormat="1" ht="21" customHeight="1" x14ac:dyDescent="0.25">
      <c r="A14" s="112"/>
      <c r="B14" s="2155"/>
      <c r="C14" s="1252" t="s">
        <v>902</v>
      </c>
      <c r="D14" s="1242" t="s">
        <v>348</v>
      </c>
      <c r="E14" s="1243" t="s">
        <v>902</v>
      </c>
      <c r="F14" s="1243" t="s">
        <v>902</v>
      </c>
      <c r="G14" s="1243" t="s">
        <v>902</v>
      </c>
      <c r="H14" s="1243" t="s">
        <v>902</v>
      </c>
      <c r="I14" s="1243" t="s">
        <v>902</v>
      </c>
      <c r="J14" s="1243" t="s">
        <v>902</v>
      </c>
      <c r="K14" s="1243" t="s">
        <v>902</v>
      </c>
      <c r="L14" s="1243" t="s">
        <v>902</v>
      </c>
      <c r="M14" s="1243" t="s">
        <v>902</v>
      </c>
      <c r="N14" s="1243" t="s">
        <v>902</v>
      </c>
      <c r="O14" s="1243" t="s">
        <v>902</v>
      </c>
      <c r="P14" s="1244" t="s">
        <v>902</v>
      </c>
      <c r="Q14" s="1245">
        <v>0</v>
      </c>
      <c r="R14" s="112"/>
    </row>
    <row r="15" spans="1:18" s="166" customFormat="1" ht="21" customHeight="1" x14ac:dyDescent="0.25">
      <c r="A15" s="112"/>
      <c r="B15" s="2156"/>
      <c r="C15" s="1253" t="s">
        <v>902</v>
      </c>
      <c r="D15" s="1247" t="s">
        <v>349</v>
      </c>
      <c r="E15" s="1243" t="s">
        <v>902</v>
      </c>
      <c r="F15" s="1243" t="s">
        <v>902</v>
      </c>
      <c r="G15" s="1243" t="s">
        <v>902</v>
      </c>
      <c r="H15" s="1243" t="s">
        <v>902</v>
      </c>
      <c r="I15" s="1243" t="s">
        <v>902</v>
      </c>
      <c r="J15" s="1243" t="s">
        <v>902</v>
      </c>
      <c r="K15" s="1243" t="s">
        <v>902</v>
      </c>
      <c r="L15" s="1243" t="s">
        <v>902</v>
      </c>
      <c r="M15" s="1243" t="s">
        <v>902</v>
      </c>
      <c r="N15" s="1243" t="s">
        <v>902</v>
      </c>
      <c r="O15" s="1243" t="s">
        <v>902</v>
      </c>
      <c r="P15" s="1244" t="s">
        <v>902</v>
      </c>
      <c r="Q15" s="1245">
        <v>0</v>
      </c>
      <c r="R15" s="112"/>
    </row>
    <row r="16" spans="1:18" s="166" customFormat="1" ht="21" customHeight="1" x14ac:dyDescent="0.25">
      <c r="A16" s="112"/>
      <c r="B16" s="2154">
        <v>4</v>
      </c>
      <c r="C16" s="1251" t="s">
        <v>184</v>
      </c>
      <c r="D16" s="1237" t="s">
        <v>346</v>
      </c>
      <c r="E16" s="1238" t="s">
        <v>902</v>
      </c>
      <c r="F16" s="1238" t="s">
        <v>902</v>
      </c>
      <c r="G16" s="1238" t="s">
        <v>902</v>
      </c>
      <c r="H16" s="1238" t="s">
        <v>902</v>
      </c>
      <c r="I16" s="1238" t="s">
        <v>902</v>
      </c>
      <c r="J16" s="1238" t="s">
        <v>902</v>
      </c>
      <c r="K16" s="1238" t="s">
        <v>902</v>
      </c>
      <c r="L16" s="1238" t="s">
        <v>902</v>
      </c>
      <c r="M16" s="1238" t="s">
        <v>902</v>
      </c>
      <c r="N16" s="1238" t="s">
        <v>902</v>
      </c>
      <c r="O16" s="1238" t="s">
        <v>902</v>
      </c>
      <c r="P16" s="1239" t="s">
        <v>902</v>
      </c>
      <c r="Q16" s="1240">
        <v>0</v>
      </c>
      <c r="R16" s="112"/>
    </row>
    <row r="17" spans="1:18" s="166" customFormat="1" ht="21" customHeight="1" x14ac:dyDescent="0.25">
      <c r="A17" s="112"/>
      <c r="B17" s="2155"/>
      <c r="C17" s="1252" t="s">
        <v>902</v>
      </c>
      <c r="D17" s="1242" t="s">
        <v>347</v>
      </c>
      <c r="E17" s="1243">
        <v>0.29482700000000001</v>
      </c>
      <c r="F17" s="1243">
        <v>8.0194000000000001E-2</v>
      </c>
      <c r="G17" s="1243">
        <v>0.26020900000000002</v>
      </c>
      <c r="H17" s="1243">
        <v>7.7304000000000012E-2</v>
      </c>
      <c r="I17" s="1243">
        <v>3.2306999999999995E-2</v>
      </c>
      <c r="J17" s="1243">
        <v>9.2697999999999989E-2</v>
      </c>
      <c r="K17" s="1243">
        <v>0.182337</v>
      </c>
      <c r="L17" s="1243">
        <v>0.137401</v>
      </c>
      <c r="M17" s="1243">
        <v>2.7145999999999997E-2</v>
      </c>
      <c r="N17" s="1243">
        <v>0.58059400000000005</v>
      </c>
      <c r="O17" s="1243">
        <v>0.194249</v>
      </c>
      <c r="P17" s="1244">
        <v>0.128382</v>
      </c>
      <c r="Q17" s="1245">
        <v>2.0876479999999997</v>
      </c>
      <c r="R17" s="112"/>
    </row>
    <row r="18" spans="1:18" s="166" customFormat="1" ht="21" customHeight="1" x14ac:dyDescent="0.25">
      <c r="A18" s="112"/>
      <c r="B18" s="2155"/>
      <c r="C18" s="1252" t="s">
        <v>902</v>
      </c>
      <c r="D18" s="1242" t="s">
        <v>348</v>
      </c>
      <c r="E18" s="1243" t="s">
        <v>902</v>
      </c>
      <c r="F18" s="1243" t="s">
        <v>902</v>
      </c>
      <c r="G18" s="1243" t="s">
        <v>902</v>
      </c>
      <c r="H18" s="1243" t="s">
        <v>902</v>
      </c>
      <c r="I18" s="1243" t="s">
        <v>902</v>
      </c>
      <c r="J18" s="1243" t="s">
        <v>902</v>
      </c>
      <c r="K18" s="1243" t="s">
        <v>902</v>
      </c>
      <c r="L18" s="1243" t="s">
        <v>902</v>
      </c>
      <c r="M18" s="1243" t="s">
        <v>902</v>
      </c>
      <c r="N18" s="1243" t="s">
        <v>902</v>
      </c>
      <c r="O18" s="1243" t="s">
        <v>902</v>
      </c>
      <c r="P18" s="1244" t="s">
        <v>902</v>
      </c>
      <c r="Q18" s="1245">
        <v>0</v>
      </c>
      <c r="R18" s="112"/>
    </row>
    <row r="19" spans="1:18" s="166" customFormat="1" ht="21" customHeight="1" x14ac:dyDescent="0.25">
      <c r="A19" s="112"/>
      <c r="B19" s="2156"/>
      <c r="C19" s="1253" t="s">
        <v>902</v>
      </c>
      <c r="D19" s="1247" t="s">
        <v>349</v>
      </c>
      <c r="E19" s="1248" t="s">
        <v>902</v>
      </c>
      <c r="F19" s="1248" t="s">
        <v>902</v>
      </c>
      <c r="G19" s="1248" t="s">
        <v>902</v>
      </c>
      <c r="H19" s="1248" t="s">
        <v>902</v>
      </c>
      <c r="I19" s="1248" t="s">
        <v>902</v>
      </c>
      <c r="J19" s="1248" t="s">
        <v>902</v>
      </c>
      <c r="K19" s="1248" t="s">
        <v>902</v>
      </c>
      <c r="L19" s="1248" t="s">
        <v>902</v>
      </c>
      <c r="M19" s="1248" t="s">
        <v>902</v>
      </c>
      <c r="N19" s="1248" t="s">
        <v>902</v>
      </c>
      <c r="O19" s="1248" t="s">
        <v>902</v>
      </c>
      <c r="P19" s="1249" t="s">
        <v>902</v>
      </c>
      <c r="Q19" s="1250">
        <v>0</v>
      </c>
      <c r="R19" s="112"/>
    </row>
    <row r="20" spans="1:18" s="166" customFormat="1" ht="21" customHeight="1" x14ac:dyDescent="0.25">
      <c r="A20" s="112"/>
      <c r="B20" s="2154">
        <v>5</v>
      </c>
      <c r="C20" s="1251" t="s">
        <v>186</v>
      </c>
      <c r="D20" s="1237" t="s">
        <v>346</v>
      </c>
      <c r="E20" s="1238" t="s">
        <v>902</v>
      </c>
      <c r="F20" s="1238" t="s">
        <v>902</v>
      </c>
      <c r="G20" s="1238" t="s">
        <v>902</v>
      </c>
      <c r="H20" s="1238" t="s">
        <v>902</v>
      </c>
      <c r="I20" s="1238" t="s">
        <v>902</v>
      </c>
      <c r="J20" s="1238" t="s">
        <v>902</v>
      </c>
      <c r="K20" s="1238" t="s">
        <v>902</v>
      </c>
      <c r="L20" s="1238" t="s">
        <v>902</v>
      </c>
      <c r="M20" s="1238" t="s">
        <v>902</v>
      </c>
      <c r="N20" s="1238" t="s">
        <v>902</v>
      </c>
      <c r="O20" s="1238" t="s">
        <v>902</v>
      </c>
      <c r="P20" s="1239" t="s">
        <v>902</v>
      </c>
      <c r="Q20" s="1240">
        <v>0</v>
      </c>
      <c r="R20" s="112"/>
    </row>
    <row r="21" spans="1:18" s="166" customFormat="1" ht="21" customHeight="1" x14ac:dyDescent="0.25">
      <c r="A21" s="112"/>
      <c r="B21" s="2155"/>
      <c r="C21" s="1252" t="s">
        <v>902</v>
      </c>
      <c r="D21" s="1242" t="s">
        <v>347</v>
      </c>
      <c r="E21" s="1243">
        <v>0.22598400000000002</v>
      </c>
      <c r="F21" s="1243">
        <v>0.215917</v>
      </c>
      <c r="G21" s="1243">
        <v>0.241535</v>
      </c>
      <c r="H21" s="1243">
        <v>0.241427</v>
      </c>
      <c r="I21" s="1243">
        <v>0.26689200000000002</v>
      </c>
      <c r="J21" s="1243">
        <v>0.28831499999999999</v>
      </c>
      <c r="K21" s="1243">
        <v>0.29513200000000001</v>
      </c>
      <c r="L21" s="1243">
        <v>0.31229700000000005</v>
      </c>
      <c r="M21" s="1243">
        <v>0.24810200000000002</v>
      </c>
      <c r="N21" s="1243">
        <v>0.24799000000000002</v>
      </c>
      <c r="O21" s="1243">
        <v>0.238956</v>
      </c>
      <c r="P21" s="1244">
        <v>0.219968</v>
      </c>
      <c r="Q21" s="1245">
        <v>3.0425150000000003</v>
      </c>
      <c r="R21" s="112"/>
    </row>
    <row r="22" spans="1:18" s="166" customFormat="1" ht="21" customHeight="1" x14ac:dyDescent="0.25">
      <c r="A22" s="112"/>
      <c r="B22" s="2155"/>
      <c r="C22" s="1252" t="s">
        <v>902</v>
      </c>
      <c r="D22" s="1242" t="s">
        <v>348</v>
      </c>
      <c r="E22" s="1243" t="s">
        <v>902</v>
      </c>
      <c r="F22" s="1243" t="s">
        <v>902</v>
      </c>
      <c r="G22" s="1243" t="s">
        <v>902</v>
      </c>
      <c r="H22" s="1243" t="s">
        <v>902</v>
      </c>
      <c r="I22" s="1243" t="s">
        <v>902</v>
      </c>
      <c r="J22" s="1243" t="s">
        <v>902</v>
      </c>
      <c r="K22" s="1243" t="s">
        <v>902</v>
      </c>
      <c r="L22" s="1243" t="s">
        <v>902</v>
      </c>
      <c r="M22" s="1243" t="s">
        <v>902</v>
      </c>
      <c r="N22" s="1243" t="s">
        <v>902</v>
      </c>
      <c r="O22" s="1243" t="s">
        <v>902</v>
      </c>
      <c r="P22" s="1244" t="s">
        <v>902</v>
      </c>
      <c r="Q22" s="1245">
        <v>0</v>
      </c>
      <c r="R22" s="112"/>
    </row>
    <row r="23" spans="1:18" s="166" customFormat="1" ht="21" customHeight="1" x14ac:dyDescent="0.25">
      <c r="A23" s="112"/>
      <c r="B23" s="2156"/>
      <c r="C23" s="1253" t="s">
        <v>902</v>
      </c>
      <c r="D23" s="1247" t="s">
        <v>349</v>
      </c>
      <c r="E23" s="1248" t="s">
        <v>902</v>
      </c>
      <c r="F23" s="1248" t="s">
        <v>902</v>
      </c>
      <c r="G23" s="1248" t="s">
        <v>902</v>
      </c>
      <c r="H23" s="1248" t="s">
        <v>902</v>
      </c>
      <c r="I23" s="1248" t="s">
        <v>902</v>
      </c>
      <c r="J23" s="1248" t="s">
        <v>902</v>
      </c>
      <c r="K23" s="1248" t="s">
        <v>902</v>
      </c>
      <c r="L23" s="1248" t="s">
        <v>902</v>
      </c>
      <c r="M23" s="1248" t="s">
        <v>902</v>
      </c>
      <c r="N23" s="1248" t="s">
        <v>902</v>
      </c>
      <c r="O23" s="1248" t="s">
        <v>902</v>
      </c>
      <c r="P23" s="1249" t="s">
        <v>902</v>
      </c>
      <c r="Q23" s="1250">
        <v>0</v>
      </c>
      <c r="R23" s="112"/>
    </row>
    <row r="24" spans="1:18" s="166" customFormat="1" ht="21" customHeight="1" x14ac:dyDescent="0.25">
      <c r="A24" s="112"/>
      <c r="B24" s="2154">
        <v>6</v>
      </c>
      <c r="C24" s="1251" t="s">
        <v>188</v>
      </c>
      <c r="D24" s="1237" t="s">
        <v>346</v>
      </c>
      <c r="E24" s="1238" t="s">
        <v>902</v>
      </c>
      <c r="F24" s="1238" t="s">
        <v>902</v>
      </c>
      <c r="G24" s="1238" t="s">
        <v>902</v>
      </c>
      <c r="H24" s="1238" t="s">
        <v>902</v>
      </c>
      <c r="I24" s="1238" t="s">
        <v>902</v>
      </c>
      <c r="J24" s="1238" t="s">
        <v>902</v>
      </c>
      <c r="K24" s="1238" t="s">
        <v>902</v>
      </c>
      <c r="L24" s="1238" t="s">
        <v>902</v>
      </c>
      <c r="M24" s="1238" t="s">
        <v>902</v>
      </c>
      <c r="N24" s="1238" t="s">
        <v>902</v>
      </c>
      <c r="O24" s="1238" t="s">
        <v>902</v>
      </c>
      <c r="P24" s="1239" t="s">
        <v>902</v>
      </c>
      <c r="Q24" s="1240">
        <v>0</v>
      </c>
      <c r="R24" s="112"/>
    </row>
    <row r="25" spans="1:18" s="166" customFormat="1" ht="21" customHeight="1" x14ac:dyDescent="0.25">
      <c r="A25" s="112"/>
      <c r="B25" s="2155"/>
      <c r="C25" s="1252" t="s">
        <v>902</v>
      </c>
      <c r="D25" s="1242" t="s">
        <v>347</v>
      </c>
      <c r="E25" s="1243">
        <v>7.1022000000000002E-2</v>
      </c>
      <c r="F25" s="1243">
        <v>3.1695000000000001E-2</v>
      </c>
      <c r="G25" s="1243">
        <v>3.7831999999999998E-2</v>
      </c>
      <c r="H25" s="1243">
        <v>2.9089999999999997E-3</v>
      </c>
      <c r="I25" s="1243">
        <v>1.7350999999999998E-2</v>
      </c>
      <c r="J25" s="1243">
        <v>3.1126999999999998E-2</v>
      </c>
      <c r="K25" s="1243">
        <v>9.9129999999999999E-3</v>
      </c>
      <c r="L25" s="1243">
        <v>6.2350000000000001E-3</v>
      </c>
      <c r="M25" s="1243">
        <v>1.6316000000000001E-2</v>
      </c>
      <c r="N25" s="1243">
        <v>6.78E-4</v>
      </c>
      <c r="O25" s="1243">
        <v>2.0041E-2</v>
      </c>
      <c r="P25" s="1244">
        <v>2.0957999999999997E-2</v>
      </c>
      <c r="Q25" s="1245">
        <v>0.26607700000000001</v>
      </c>
      <c r="R25" s="112"/>
    </row>
    <row r="26" spans="1:18" s="166" customFormat="1" ht="21" customHeight="1" x14ac:dyDescent="0.25">
      <c r="A26" s="112"/>
      <c r="B26" s="2155"/>
      <c r="C26" s="1252" t="s">
        <v>902</v>
      </c>
      <c r="D26" s="1242" t="s">
        <v>348</v>
      </c>
      <c r="E26" s="1243" t="s">
        <v>902</v>
      </c>
      <c r="F26" s="1243" t="s">
        <v>902</v>
      </c>
      <c r="G26" s="1243" t="s">
        <v>902</v>
      </c>
      <c r="H26" s="1243" t="s">
        <v>902</v>
      </c>
      <c r="I26" s="1243" t="s">
        <v>902</v>
      </c>
      <c r="J26" s="1243" t="s">
        <v>902</v>
      </c>
      <c r="K26" s="1243" t="s">
        <v>902</v>
      </c>
      <c r="L26" s="1243" t="s">
        <v>902</v>
      </c>
      <c r="M26" s="1243" t="s">
        <v>902</v>
      </c>
      <c r="N26" s="1243" t="s">
        <v>902</v>
      </c>
      <c r="O26" s="1243" t="s">
        <v>902</v>
      </c>
      <c r="P26" s="1244" t="s">
        <v>902</v>
      </c>
      <c r="Q26" s="1245">
        <v>0</v>
      </c>
      <c r="R26" s="112"/>
    </row>
    <row r="27" spans="1:18" s="166" customFormat="1" ht="21" customHeight="1" x14ac:dyDescent="0.25">
      <c r="A27" s="112"/>
      <c r="B27" s="2156"/>
      <c r="C27" s="1253" t="s">
        <v>902</v>
      </c>
      <c r="D27" s="1247" t="s">
        <v>349</v>
      </c>
      <c r="E27" s="1248" t="s">
        <v>902</v>
      </c>
      <c r="F27" s="1248" t="s">
        <v>902</v>
      </c>
      <c r="G27" s="1248" t="s">
        <v>902</v>
      </c>
      <c r="H27" s="1248" t="s">
        <v>902</v>
      </c>
      <c r="I27" s="1248" t="s">
        <v>902</v>
      </c>
      <c r="J27" s="1248" t="s">
        <v>902</v>
      </c>
      <c r="K27" s="1248" t="s">
        <v>902</v>
      </c>
      <c r="L27" s="1248" t="s">
        <v>902</v>
      </c>
      <c r="M27" s="1248" t="s">
        <v>902</v>
      </c>
      <c r="N27" s="1248" t="s">
        <v>902</v>
      </c>
      <c r="O27" s="1248" t="s">
        <v>902</v>
      </c>
      <c r="P27" s="1249" t="s">
        <v>902</v>
      </c>
      <c r="Q27" s="1250">
        <v>0</v>
      </c>
      <c r="R27" s="112"/>
    </row>
    <row r="28" spans="1:18" s="166" customFormat="1" ht="21" customHeight="1" x14ac:dyDescent="0.25">
      <c r="A28" s="112"/>
      <c r="B28" s="2154">
        <v>7</v>
      </c>
      <c r="C28" s="1251" t="s">
        <v>190</v>
      </c>
      <c r="D28" s="1237" t="s">
        <v>346</v>
      </c>
      <c r="E28" s="1238" t="s">
        <v>902</v>
      </c>
      <c r="F28" s="1238" t="s">
        <v>902</v>
      </c>
      <c r="G28" s="1238" t="s">
        <v>902</v>
      </c>
      <c r="H28" s="1238" t="s">
        <v>902</v>
      </c>
      <c r="I28" s="1238" t="s">
        <v>902</v>
      </c>
      <c r="J28" s="1238" t="s">
        <v>902</v>
      </c>
      <c r="K28" s="1238" t="s">
        <v>902</v>
      </c>
      <c r="L28" s="1238" t="s">
        <v>902</v>
      </c>
      <c r="M28" s="1238" t="s">
        <v>902</v>
      </c>
      <c r="N28" s="1238" t="s">
        <v>902</v>
      </c>
      <c r="O28" s="1238" t="s">
        <v>902</v>
      </c>
      <c r="P28" s="1239" t="s">
        <v>902</v>
      </c>
      <c r="Q28" s="1240">
        <v>0</v>
      </c>
      <c r="R28" s="112"/>
    </row>
    <row r="29" spans="1:18" s="166" customFormat="1" ht="21" customHeight="1" x14ac:dyDescent="0.25">
      <c r="A29" s="112"/>
      <c r="B29" s="2155"/>
      <c r="C29" s="1252" t="s">
        <v>902</v>
      </c>
      <c r="D29" s="1242" t="s">
        <v>347</v>
      </c>
      <c r="E29" s="1243">
        <v>9.3832000000000013E-2</v>
      </c>
      <c r="F29" s="1243">
        <v>4.0709000000000002E-2</v>
      </c>
      <c r="G29" s="1243">
        <v>5.1872999999999996E-2</v>
      </c>
      <c r="H29" s="1243">
        <v>1.2169000000000001E-2</v>
      </c>
      <c r="I29" s="1243">
        <v>4.5255999999999998E-2</v>
      </c>
      <c r="J29" s="1243">
        <v>4.6265000000000001E-2</v>
      </c>
      <c r="K29" s="1243">
        <v>9.5637E-2</v>
      </c>
      <c r="L29" s="1243">
        <v>1.5643000000000001E-2</v>
      </c>
      <c r="M29" s="1243">
        <v>0</v>
      </c>
      <c r="N29" s="1243">
        <v>3.0058000000000001E-2</v>
      </c>
      <c r="O29" s="1243">
        <v>1.66E-3</v>
      </c>
      <c r="P29" s="1244">
        <v>1.3619999999999998E-2</v>
      </c>
      <c r="Q29" s="1245">
        <v>0.44672200000000001</v>
      </c>
      <c r="R29" s="112"/>
    </row>
    <row r="30" spans="1:18" s="166" customFormat="1" ht="21" customHeight="1" x14ac:dyDescent="0.25">
      <c r="A30" s="112"/>
      <c r="B30" s="2155"/>
      <c r="C30" s="1252" t="s">
        <v>902</v>
      </c>
      <c r="D30" s="1242" t="s">
        <v>348</v>
      </c>
      <c r="E30" s="1243" t="s">
        <v>902</v>
      </c>
      <c r="F30" s="1243" t="s">
        <v>902</v>
      </c>
      <c r="G30" s="1243" t="s">
        <v>902</v>
      </c>
      <c r="H30" s="1243" t="s">
        <v>902</v>
      </c>
      <c r="I30" s="1243" t="s">
        <v>902</v>
      </c>
      <c r="J30" s="1243" t="s">
        <v>902</v>
      </c>
      <c r="K30" s="1243" t="s">
        <v>902</v>
      </c>
      <c r="L30" s="1243" t="s">
        <v>902</v>
      </c>
      <c r="M30" s="1243" t="s">
        <v>902</v>
      </c>
      <c r="N30" s="1243" t="s">
        <v>902</v>
      </c>
      <c r="O30" s="1243" t="s">
        <v>902</v>
      </c>
      <c r="P30" s="1244" t="s">
        <v>902</v>
      </c>
      <c r="Q30" s="1245">
        <v>0</v>
      </c>
      <c r="R30" s="112"/>
    </row>
    <row r="31" spans="1:18" s="166" customFormat="1" ht="21" customHeight="1" x14ac:dyDescent="0.25">
      <c r="A31" s="112"/>
      <c r="B31" s="2156"/>
      <c r="C31" s="1253" t="s">
        <v>902</v>
      </c>
      <c r="D31" s="1247" t="s">
        <v>349</v>
      </c>
      <c r="E31" s="1248" t="s">
        <v>902</v>
      </c>
      <c r="F31" s="1248" t="s">
        <v>902</v>
      </c>
      <c r="G31" s="1248" t="s">
        <v>902</v>
      </c>
      <c r="H31" s="1248" t="s">
        <v>902</v>
      </c>
      <c r="I31" s="1248" t="s">
        <v>902</v>
      </c>
      <c r="J31" s="1248" t="s">
        <v>902</v>
      </c>
      <c r="K31" s="1248" t="s">
        <v>902</v>
      </c>
      <c r="L31" s="1248" t="s">
        <v>902</v>
      </c>
      <c r="M31" s="1248" t="s">
        <v>902</v>
      </c>
      <c r="N31" s="1248" t="s">
        <v>902</v>
      </c>
      <c r="O31" s="1248" t="s">
        <v>902</v>
      </c>
      <c r="P31" s="1249" t="s">
        <v>902</v>
      </c>
      <c r="Q31" s="1250">
        <v>0</v>
      </c>
      <c r="R31" s="112"/>
    </row>
    <row r="32" spans="1:18" s="166" customFormat="1" ht="21" customHeight="1" x14ac:dyDescent="0.25">
      <c r="A32" s="112"/>
      <c r="B32" s="2154">
        <v>8</v>
      </c>
      <c r="C32" s="1251" t="s">
        <v>192</v>
      </c>
      <c r="D32" s="1237" t="s">
        <v>346</v>
      </c>
      <c r="E32" s="1238" t="s">
        <v>902</v>
      </c>
      <c r="F32" s="1238" t="s">
        <v>902</v>
      </c>
      <c r="G32" s="1238" t="s">
        <v>902</v>
      </c>
      <c r="H32" s="1238" t="s">
        <v>902</v>
      </c>
      <c r="I32" s="1238" t="s">
        <v>902</v>
      </c>
      <c r="J32" s="1238" t="s">
        <v>902</v>
      </c>
      <c r="K32" s="1238" t="s">
        <v>902</v>
      </c>
      <c r="L32" s="1238" t="s">
        <v>902</v>
      </c>
      <c r="M32" s="1238" t="s">
        <v>902</v>
      </c>
      <c r="N32" s="1238" t="s">
        <v>902</v>
      </c>
      <c r="O32" s="1238" t="s">
        <v>902</v>
      </c>
      <c r="P32" s="1239" t="s">
        <v>902</v>
      </c>
      <c r="Q32" s="1240">
        <v>0</v>
      </c>
      <c r="R32" s="112"/>
    </row>
    <row r="33" spans="1:18" s="166" customFormat="1" ht="21" customHeight="1" x14ac:dyDescent="0.25">
      <c r="A33" s="112"/>
      <c r="B33" s="2155"/>
      <c r="C33" s="1252" t="s">
        <v>902</v>
      </c>
      <c r="D33" s="1242" t="s">
        <v>347</v>
      </c>
      <c r="E33" s="1243">
        <v>0</v>
      </c>
      <c r="F33" s="1243">
        <v>0</v>
      </c>
      <c r="G33" s="1243">
        <v>0</v>
      </c>
      <c r="H33" s="1243">
        <v>0</v>
      </c>
      <c r="I33" s="1243">
        <v>0</v>
      </c>
      <c r="J33" s="1243">
        <v>0</v>
      </c>
      <c r="K33" s="1243">
        <v>0</v>
      </c>
      <c r="L33" s="1243">
        <v>0</v>
      </c>
      <c r="M33" s="1243">
        <v>0</v>
      </c>
      <c r="N33" s="1243">
        <v>0</v>
      </c>
      <c r="O33" s="1243">
        <v>5.4039999999999999E-3</v>
      </c>
      <c r="P33" s="1244">
        <v>0</v>
      </c>
      <c r="Q33" s="1245">
        <v>5.4039999999999999E-3</v>
      </c>
      <c r="R33" s="112"/>
    </row>
    <row r="34" spans="1:18" s="166" customFormat="1" ht="21" customHeight="1" x14ac:dyDescent="0.25">
      <c r="A34" s="112"/>
      <c r="B34" s="2155"/>
      <c r="C34" s="1252" t="s">
        <v>902</v>
      </c>
      <c r="D34" s="1242" t="s">
        <v>348</v>
      </c>
      <c r="E34" s="1243" t="s">
        <v>902</v>
      </c>
      <c r="F34" s="1243" t="s">
        <v>902</v>
      </c>
      <c r="G34" s="1243" t="s">
        <v>902</v>
      </c>
      <c r="H34" s="1243" t="s">
        <v>902</v>
      </c>
      <c r="I34" s="1243" t="s">
        <v>902</v>
      </c>
      <c r="J34" s="1243" t="s">
        <v>902</v>
      </c>
      <c r="K34" s="1243" t="s">
        <v>902</v>
      </c>
      <c r="L34" s="1243" t="s">
        <v>902</v>
      </c>
      <c r="M34" s="1243" t="s">
        <v>902</v>
      </c>
      <c r="N34" s="1243" t="s">
        <v>902</v>
      </c>
      <c r="O34" s="1243" t="s">
        <v>902</v>
      </c>
      <c r="P34" s="1244" t="s">
        <v>902</v>
      </c>
      <c r="Q34" s="1245">
        <v>0</v>
      </c>
      <c r="R34" s="112"/>
    </row>
    <row r="35" spans="1:18" s="166" customFormat="1" ht="21" customHeight="1" x14ac:dyDescent="0.25">
      <c r="A35" s="112"/>
      <c r="B35" s="2156"/>
      <c r="C35" s="1246" t="s">
        <v>902</v>
      </c>
      <c r="D35" s="1247" t="s">
        <v>349</v>
      </c>
      <c r="E35" s="1248" t="s">
        <v>902</v>
      </c>
      <c r="F35" s="1248" t="s">
        <v>902</v>
      </c>
      <c r="G35" s="1248" t="s">
        <v>902</v>
      </c>
      <c r="H35" s="1248" t="s">
        <v>902</v>
      </c>
      <c r="I35" s="1248" t="s">
        <v>902</v>
      </c>
      <c r="J35" s="1248" t="s">
        <v>902</v>
      </c>
      <c r="K35" s="1248" t="s">
        <v>902</v>
      </c>
      <c r="L35" s="1248" t="s">
        <v>902</v>
      </c>
      <c r="M35" s="1248" t="s">
        <v>902</v>
      </c>
      <c r="N35" s="1248" t="s">
        <v>902</v>
      </c>
      <c r="O35" s="1248" t="s">
        <v>902</v>
      </c>
      <c r="P35" s="1249" t="s">
        <v>902</v>
      </c>
      <c r="Q35" s="1250">
        <v>0</v>
      </c>
      <c r="R35" s="112"/>
    </row>
    <row r="36" spans="1:18" s="166" customFormat="1" ht="21" customHeight="1" x14ac:dyDescent="0.25">
      <c r="A36" s="112"/>
      <c r="B36" s="2154">
        <v>9</v>
      </c>
      <c r="C36" s="1251" t="s">
        <v>194</v>
      </c>
      <c r="D36" s="1237" t="s">
        <v>346</v>
      </c>
      <c r="E36" s="1243" t="s">
        <v>902</v>
      </c>
      <c r="F36" s="1243" t="s">
        <v>902</v>
      </c>
      <c r="G36" s="1243" t="s">
        <v>902</v>
      </c>
      <c r="H36" s="1243" t="s">
        <v>902</v>
      </c>
      <c r="I36" s="1243" t="s">
        <v>902</v>
      </c>
      <c r="J36" s="1243" t="s">
        <v>902</v>
      </c>
      <c r="K36" s="1243" t="s">
        <v>902</v>
      </c>
      <c r="L36" s="1243" t="s">
        <v>902</v>
      </c>
      <c r="M36" s="1243" t="s">
        <v>902</v>
      </c>
      <c r="N36" s="1243" t="s">
        <v>902</v>
      </c>
      <c r="O36" s="1243" t="s">
        <v>902</v>
      </c>
      <c r="P36" s="1244" t="s">
        <v>902</v>
      </c>
      <c r="Q36" s="1245">
        <v>0</v>
      </c>
      <c r="R36" s="112"/>
    </row>
    <row r="37" spans="1:18" s="166" customFormat="1" ht="21" customHeight="1" x14ac:dyDescent="0.25">
      <c r="A37" s="112"/>
      <c r="B37" s="2155"/>
      <c r="C37" s="1252" t="s">
        <v>902</v>
      </c>
      <c r="D37" s="1242" t="s">
        <v>347</v>
      </c>
      <c r="E37" s="1243">
        <v>5.0143450000000005</v>
      </c>
      <c r="F37" s="1243">
        <v>5.441516</v>
      </c>
      <c r="G37" s="1243">
        <v>5.0485919999999993</v>
      </c>
      <c r="H37" s="1243">
        <v>0</v>
      </c>
      <c r="I37" s="1243">
        <v>0</v>
      </c>
      <c r="J37" s="1243">
        <v>2.9407719999999999</v>
      </c>
      <c r="K37" s="1243">
        <v>5.7997489999999994</v>
      </c>
      <c r="L37" s="1243">
        <v>3.1362299999999999</v>
      </c>
      <c r="M37" s="1243">
        <v>4.8952200000000001</v>
      </c>
      <c r="N37" s="1243">
        <v>5.6376400000000002</v>
      </c>
      <c r="O37" s="1243">
        <v>6.1399799999999995</v>
      </c>
      <c r="P37" s="1244">
        <v>6.22126</v>
      </c>
      <c r="Q37" s="1245">
        <v>50.275303999999998</v>
      </c>
      <c r="R37" s="112"/>
    </row>
    <row r="38" spans="1:18" s="166" customFormat="1" ht="21" customHeight="1" x14ac:dyDescent="0.25">
      <c r="A38" s="112"/>
      <c r="B38" s="2155"/>
      <c r="C38" s="1252" t="s">
        <v>902</v>
      </c>
      <c r="D38" s="1242" t="s">
        <v>348</v>
      </c>
      <c r="E38" s="1243" t="s">
        <v>902</v>
      </c>
      <c r="F38" s="1243" t="s">
        <v>902</v>
      </c>
      <c r="G38" s="1243" t="s">
        <v>902</v>
      </c>
      <c r="H38" s="1243" t="s">
        <v>902</v>
      </c>
      <c r="I38" s="1243" t="s">
        <v>902</v>
      </c>
      <c r="J38" s="1243" t="s">
        <v>902</v>
      </c>
      <c r="K38" s="1243" t="s">
        <v>902</v>
      </c>
      <c r="L38" s="1243" t="s">
        <v>902</v>
      </c>
      <c r="M38" s="1243" t="s">
        <v>902</v>
      </c>
      <c r="N38" s="1243" t="s">
        <v>902</v>
      </c>
      <c r="O38" s="1243" t="s">
        <v>902</v>
      </c>
      <c r="P38" s="1244" t="s">
        <v>902</v>
      </c>
      <c r="Q38" s="1245">
        <v>0</v>
      </c>
      <c r="R38" s="112"/>
    </row>
    <row r="39" spans="1:18" s="166" customFormat="1" ht="21" customHeight="1" x14ac:dyDescent="0.25">
      <c r="A39" s="112"/>
      <c r="B39" s="2156"/>
      <c r="C39" s="1246" t="s">
        <v>902</v>
      </c>
      <c r="D39" s="1247" t="s">
        <v>349</v>
      </c>
      <c r="E39" s="1243" t="s">
        <v>902</v>
      </c>
      <c r="F39" s="1243" t="s">
        <v>902</v>
      </c>
      <c r="G39" s="1243" t="s">
        <v>902</v>
      </c>
      <c r="H39" s="1243" t="s">
        <v>902</v>
      </c>
      <c r="I39" s="1243" t="s">
        <v>902</v>
      </c>
      <c r="J39" s="1243" t="s">
        <v>902</v>
      </c>
      <c r="K39" s="1243" t="s">
        <v>902</v>
      </c>
      <c r="L39" s="1243" t="s">
        <v>902</v>
      </c>
      <c r="M39" s="1243" t="s">
        <v>902</v>
      </c>
      <c r="N39" s="1243" t="s">
        <v>902</v>
      </c>
      <c r="O39" s="1243" t="s">
        <v>902</v>
      </c>
      <c r="P39" s="1244" t="s">
        <v>902</v>
      </c>
      <c r="Q39" s="1245">
        <v>0</v>
      </c>
      <c r="R39" s="112"/>
    </row>
    <row r="40" spans="1:18" s="166" customFormat="1" ht="21" customHeight="1" x14ac:dyDescent="0.25">
      <c r="A40" s="112"/>
      <c r="B40" s="2154">
        <v>10</v>
      </c>
      <c r="C40" s="1251" t="s">
        <v>196</v>
      </c>
      <c r="D40" s="1237" t="s">
        <v>346</v>
      </c>
      <c r="E40" s="1238" t="s">
        <v>902</v>
      </c>
      <c r="F40" s="1238" t="s">
        <v>902</v>
      </c>
      <c r="G40" s="1238" t="s">
        <v>902</v>
      </c>
      <c r="H40" s="1238" t="s">
        <v>902</v>
      </c>
      <c r="I40" s="1238" t="s">
        <v>902</v>
      </c>
      <c r="J40" s="1238" t="s">
        <v>902</v>
      </c>
      <c r="K40" s="1238" t="s">
        <v>902</v>
      </c>
      <c r="L40" s="1238" t="s">
        <v>902</v>
      </c>
      <c r="M40" s="1238" t="s">
        <v>902</v>
      </c>
      <c r="N40" s="1238" t="s">
        <v>902</v>
      </c>
      <c r="O40" s="1238" t="s">
        <v>902</v>
      </c>
      <c r="P40" s="1239" t="s">
        <v>902</v>
      </c>
      <c r="Q40" s="1240">
        <v>0</v>
      </c>
      <c r="R40" s="112"/>
    </row>
    <row r="41" spans="1:18" s="166" customFormat="1" ht="21" customHeight="1" x14ac:dyDescent="0.25">
      <c r="A41" s="112"/>
      <c r="B41" s="2155"/>
      <c r="C41" s="1252" t="s">
        <v>902</v>
      </c>
      <c r="D41" s="1242" t="s">
        <v>347</v>
      </c>
      <c r="E41" s="1243">
        <v>12.069100000000001</v>
      </c>
      <c r="F41" s="1243">
        <v>4.1136999999999997</v>
      </c>
      <c r="G41" s="1243">
        <v>3.9359999999999999</v>
      </c>
      <c r="H41" s="1243">
        <v>12.1934</v>
      </c>
      <c r="I41" s="1243">
        <v>12.472200000000001</v>
      </c>
      <c r="J41" s="1243">
        <v>10.2439</v>
      </c>
      <c r="K41" s="1243">
        <v>6.5883000000000003</v>
      </c>
      <c r="L41" s="1243">
        <v>9.4999000000000002</v>
      </c>
      <c r="M41" s="1243">
        <v>9.4931000000000001</v>
      </c>
      <c r="N41" s="1243">
        <v>8.4335000000000004</v>
      </c>
      <c r="O41" s="1243">
        <v>12.480799999999999</v>
      </c>
      <c r="P41" s="1244">
        <v>13.317399999999999</v>
      </c>
      <c r="Q41" s="1245">
        <v>114.84129999999999</v>
      </c>
      <c r="R41" s="112"/>
    </row>
    <row r="42" spans="1:18" s="166" customFormat="1" ht="21" customHeight="1" x14ac:dyDescent="0.25">
      <c r="A42" s="112"/>
      <c r="B42" s="2155"/>
      <c r="C42" s="1252" t="s">
        <v>902</v>
      </c>
      <c r="D42" s="1242" t="s">
        <v>348</v>
      </c>
      <c r="E42" s="1243" t="s">
        <v>902</v>
      </c>
      <c r="F42" s="1243" t="s">
        <v>902</v>
      </c>
      <c r="G42" s="1243" t="s">
        <v>902</v>
      </c>
      <c r="H42" s="1243" t="s">
        <v>902</v>
      </c>
      <c r="I42" s="1243" t="s">
        <v>902</v>
      </c>
      <c r="J42" s="1243" t="s">
        <v>902</v>
      </c>
      <c r="K42" s="1243" t="s">
        <v>902</v>
      </c>
      <c r="L42" s="1243" t="s">
        <v>902</v>
      </c>
      <c r="M42" s="1243" t="s">
        <v>902</v>
      </c>
      <c r="N42" s="1243" t="s">
        <v>902</v>
      </c>
      <c r="O42" s="1243" t="s">
        <v>902</v>
      </c>
      <c r="P42" s="1244" t="s">
        <v>902</v>
      </c>
      <c r="Q42" s="1245">
        <v>0</v>
      </c>
      <c r="R42" s="112"/>
    </row>
    <row r="43" spans="1:18" s="166" customFormat="1" ht="21" customHeight="1" x14ac:dyDescent="0.25">
      <c r="A43" s="112"/>
      <c r="B43" s="2156"/>
      <c r="C43" s="1246" t="s">
        <v>902</v>
      </c>
      <c r="D43" s="1247" t="s">
        <v>349</v>
      </c>
      <c r="E43" s="1248" t="s">
        <v>902</v>
      </c>
      <c r="F43" s="1248" t="s">
        <v>902</v>
      </c>
      <c r="G43" s="1248" t="s">
        <v>902</v>
      </c>
      <c r="H43" s="1248" t="s">
        <v>902</v>
      </c>
      <c r="I43" s="1248" t="s">
        <v>902</v>
      </c>
      <c r="J43" s="1248" t="s">
        <v>902</v>
      </c>
      <c r="K43" s="1248" t="s">
        <v>902</v>
      </c>
      <c r="L43" s="1248" t="s">
        <v>902</v>
      </c>
      <c r="M43" s="1248" t="s">
        <v>902</v>
      </c>
      <c r="N43" s="1248" t="s">
        <v>902</v>
      </c>
      <c r="O43" s="1248" t="s">
        <v>902</v>
      </c>
      <c r="P43" s="1249" t="s">
        <v>902</v>
      </c>
      <c r="Q43" s="1250">
        <v>0</v>
      </c>
      <c r="R43" s="112"/>
    </row>
    <row r="44" spans="1:18" s="166" customFormat="1" ht="21" customHeight="1" x14ac:dyDescent="0.25">
      <c r="A44" s="112"/>
      <c r="B44" s="2154">
        <v>11</v>
      </c>
      <c r="C44" s="1236" t="s">
        <v>198</v>
      </c>
      <c r="D44" s="1237" t="s">
        <v>346</v>
      </c>
      <c r="E44" s="1238">
        <v>0.12939867812464675</v>
      </c>
      <c r="F44" s="1238">
        <v>0.14177999999999999</v>
      </c>
      <c r="G44" s="1238">
        <v>0.163047</v>
      </c>
      <c r="H44" s="1238">
        <v>0.17119935</v>
      </c>
      <c r="I44" s="1238">
        <v>0.14599999999999999</v>
      </c>
      <c r="J44" s="1238">
        <v>0.14016000000000001</v>
      </c>
      <c r="K44" s="1238">
        <v>0.105</v>
      </c>
      <c r="L44" s="1238">
        <v>0.125</v>
      </c>
      <c r="M44" s="1238">
        <v>0.1</v>
      </c>
      <c r="N44" s="1238">
        <v>9.2999999999999999E-2</v>
      </c>
      <c r="O44" s="1238">
        <v>0.08</v>
      </c>
      <c r="P44" s="1239">
        <v>7.4999999999999997E-2</v>
      </c>
      <c r="Q44" s="1240">
        <v>1.4695850281246468</v>
      </c>
      <c r="R44" s="112"/>
    </row>
    <row r="45" spans="1:18" s="166" customFormat="1" ht="21" customHeight="1" x14ac:dyDescent="0.25">
      <c r="A45" s="112"/>
      <c r="B45" s="2155"/>
      <c r="C45" s="1252" t="s">
        <v>902</v>
      </c>
      <c r="D45" s="1242" t="s">
        <v>347</v>
      </c>
      <c r="E45" s="1243" t="s">
        <v>902</v>
      </c>
      <c r="F45" s="1243" t="s">
        <v>902</v>
      </c>
      <c r="G45" s="1243" t="s">
        <v>902</v>
      </c>
      <c r="H45" s="1243" t="s">
        <v>902</v>
      </c>
      <c r="I45" s="1243" t="s">
        <v>902</v>
      </c>
      <c r="J45" s="1243" t="s">
        <v>902</v>
      </c>
      <c r="K45" s="1243" t="s">
        <v>902</v>
      </c>
      <c r="L45" s="1243" t="s">
        <v>902</v>
      </c>
      <c r="M45" s="1243" t="s">
        <v>902</v>
      </c>
      <c r="N45" s="1243" t="s">
        <v>902</v>
      </c>
      <c r="O45" s="1243" t="s">
        <v>902</v>
      </c>
      <c r="P45" s="1244" t="s">
        <v>902</v>
      </c>
      <c r="Q45" s="1245">
        <v>0</v>
      </c>
      <c r="R45" s="112"/>
    </row>
    <row r="46" spans="1:18" s="166" customFormat="1" ht="21" customHeight="1" x14ac:dyDescent="0.25">
      <c r="A46" s="112"/>
      <c r="B46" s="2155"/>
      <c r="C46" s="1252" t="s">
        <v>902</v>
      </c>
      <c r="D46" s="1242" t="s">
        <v>348</v>
      </c>
      <c r="E46" s="1243" t="s">
        <v>902</v>
      </c>
      <c r="F46" s="1243" t="s">
        <v>902</v>
      </c>
      <c r="G46" s="1243" t="s">
        <v>902</v>
      </c>
      <c r="H46" s="1243" t="s">
        <v>902</v>
      </c>
      <c r="I46" s="1243" t="s">
        <v>902</v>
      </c>
      <c r="J46" s="1243" t="s">
        <v>902</v>
      </c>
      <c r="K46" s="1243" t="s">
        <v>902</v>
      </c>
      <c r="L46" s="1243" t="s">
        <v>902</v>
      </c>
      <c r="M46" s="1243" t="s">
        <v>902</v>
      </c>
      <c r="N46" s="1243" t="s">
        <v>902</v>
      </c>
      <c r="O46" s="1243" t="s">
        <v>902</v>
      </c>
      <c r="P46" s="1244" t="s">
        <v>902</v>
      </c>
      <c r="Q46" s="1245">
        <v>0</v>
      </c>
      <c r="R46" s="112"/>
    </row>
    <row r="47" spans="1:18" s="166" customFormat="1" ht="21" customHeight="1" x14ac:dyDescent="0.25">
      <c r="A47" s="112"/>
      <c r="B47" s="2156"/>
      <c r="C47" s="1246" t="s">
        <v>902</v>
      </c>
      <c r="D47" s="1247" t="s">
        <v>349</v>
      </c>
      <c r="E47" s="1248" t="s">
        <v>902</v>
      </c>
      <c r="F47" s="1248" t="s">
        <v>902</v>
      </c>
      <c r="G47" s="1248" t="s">
        <v>902</v>
      </c>
      <c r="H47" s="1248" t="s">
        <v>902</v>
      </c>
      <c r="I47" s="1248" t="s">
        <v>902</v>
      </c>
      <c r="J47" s="1248" t="s">
        <v>902</v>
      </c>
      <c r="K47" s="1248" t="s">
        <v>902</v>
      </c>
      <c r="L47" s="1248" t="s">
        <v>902</v>
      </c>
      <c r="M47" s="1248" t="s">
        <v>902</v>
      </c>
      <c r="N47" s="1248" t="s">
        <v>902</v>
      </c>
      <c r="O47" s="1248" t="s">
        <v>902</v>
      </c>
      <c r="P47" s="1249" t="s">
        <v>902</v>
      </c>
      <c r="Q47" s="1250">
        <v>0</v>
      </c>
      <c r="R47" s="112"/>
    </row>
    <row r="48" spans="1:18" s="166" customFormat="1" ht="21" customHeight="1" x14ac:dyDescent="0.25">
      <c r="A48" s="112"/>
      <c r="B48" s="2154">
        <v>12</v>
      </c>
      <c r="C48" s="1251" t="s">
        <v>200</v>
      </c>
      <c r="D48" s="1237" t="s">
        <v>346</v>
      </c>
      <c r="E48" s="1238" t="s">
        <v>902</v>
      </c>
      <c r="F48" s="1238" t="s">
        <v>902</v>
      </c>
      <c r="G48" s="1238" t="s">
        <v>902</v>
      </c>
      <c r="H48" s="1238" t="s">
        <v>902</v>
      </c>
      <c r="I48" s="1238" t="s">
        <v>902</v>
      </c>
      <c r="J48" s="1238" t="s">
        <v>902</v>
      </c>
      <c r="K48" s="1238" t="s">
        <v>902</v>
      </c>
      <c r="L48" s="1238" t="s">
        <v>902</v>
      </c>
      <c r="M48" s="1238" t="s">
        <v>902</v>
      </c>
      <c r="N48" s="1238" t="s">
        <v>902</v>
      </c>
      <c r="O48" s="1238" t="s">
        <v>902</v>
      </c>
      <c r="P48" s="1239" t="s">
        <v>902</v>
      </c>
      <c r="Q48" s="1240">
        <v>0</v>
      </c>
      <c r="R48" s="112"/>
    </row>
    <row r="49" spans="1:18" s="166" customFormat="1" ht="21" customHeight="1" x14ac:dyDescent="0.25">
      <c r="A49" s="112"/>
      <c r="B49" s="2155"/>
      <c r="C49" s="1252" t="s">
        <v>902</v>
      </c>
      <c r="D49" s="1242" t="s">
        <v>347</v>
      </c>
      <c r="E49" s="1243">
        <v>0</v>
      </c>
      <c r="F49" s="1243">
        <v>0</v>
      </c>
      <c r="G49" s="1243" t="s">
        <v>902</v>
      </c>
      <c r="H49" s="1243">
        <v>0</v>
      </c>
      <c r="I49" s="1243" t="s">
        <v>902</v>
      </c>
      <c r="J49" s="1243">
        <v>0</v>
      </c>
      <c r="K49" s="1243">
        <v>0</v>
      </c>
      <c r="L49" s="1243">
        <v>0</v>
      </c>
      <c r="M49" s="1243">
        <v>0</v>
      </c>
      <c r="N49" s="1243">
        <v>0</v>
      </c>
      <c r="O49" s="1243">
        <v>0</v>
      </c>
      <c r="P49" s="1244">
        <v>0</v>
      </c>
      <c r="Q49" s="1245">
        <v>0</v>
      </c>
      <c r="R49" s="112"/>
    </row>
    <row r="50" spans="1:18" s="166" customFormat="1" ht="21" customHeight="1" x14ac:dyDescent="0.25">
      <c r="A50" s="112"/>
      <c r="B50" s="2155"/>
      <c r="C50" s="1252" t="s">
        <v>902</v>
      </c>
      <c r="D50" s="1242" t="s">
        <v>348</v>
      </c>
      <c r="E50" s="1243" t="s">
        <v>902</v>
      </c>
      <c r="F50" s="1243" t="s">
        <v>902</v>
      </c>
      <c r="G50" s="1243" t="s">
        <v>902</v>
      </c>
      <c r="H50" s="1243" t="s">
        <v>902</v>
      </c>
      <c r="I50" s="1243" t="s">
        <v>902</v>
      </c>
      <c r="J50" s="1243" t="s">
        <v>902</v>
      </c>
      <c r="K50" s="1243" t="s">
        <v>902</v>
      </c>
      <c r="L50" s="1243" t="s">
        <v>902</v>
      </c>
      <c r="M50" s="1243" t="s">
        <v>902</v>
      </c>
      <c r="N50" s="1243" t="s">
        <v>902</v>
      </c>
      <c r="O50" s="1243" t="s">
        <v>902</v>
      </c>
      <c r="P50" s="1244" t="s">
        <v>902</v>
      </c>
      <c r="Q50" s="1245">
        <v>0</v>
      </c>
      <c r="R50" s="112"/>
    </row>
    <row r="51" spans="1:18" s="166" customFormat="1" ht="21" customHeight="1" x14ac:dyDescent="0.25">
      <c r="A51" s="112"/>
      <c r="B51" s="2156"/>
      <c r="C51" s="1246" t="s">
        <v>902</v>
      </c>
      <c r="D51" s="1247" t="s">
        <v>349</v>
      </c>
      <c r="E51" s="1248" t="s">
        <v>902</v>
      </c>
      <c r="F51" s="1248" t="s">
        <v>902</v>
      </c>
      <c r="G51" s="1248" t="s">
        <v>902</v>
      </c>
      <c r="H51" s="1248" t="s">
        <v>902</v>
      </c>
      <c r="I51" s="1248" t="s">
        <v>902</v>
      </c>
      <c r="J51" s="1248" t="s">
        <v>902</v>
      </c>
      <c r="K51" s="1248" t="s">
        <v>902</v>
      </c>
      <c r="L51" s="1248" t="s">
        <v>902</v>
      </c>
      <c r="M51" s="1248" t="s">
        <v>902</v>
      </c>
      <c r="N51" s="1248" t="s">
        <v>902</v>
      </c>
      <c r="O51" s="1248" t="s">
        <v>902</v>
      </c>
      <c r="P51" s="1249" t="s">
        <v>902</v>
      </c>
      <c r="Q51" s="1250">
        <v>0</v>
      </c>
      <c r="R51" s="112"/>
    </row>
    <row r="52" spans="1:18" s="166" customFormat="1" ht="21" customHeight="1" x14ac:dyDescent="0.25">
      <c r="A52" s="112"/>
      <c r="B52" s="2154">
        <v>13</v>
      </c>
      <c r="C52" s="1251" t="s">
        <v>202</v>
      </c>
      <c r="D52" s="1237" t="s">
        <v>346</v>
      </c>
      <c r="E52" s="1243" t="s">
        <v>902</v>
      </c>
      <c r="F52" s="1243" t="s">
        <v>902</v>
      </c>
      <c r="G52" s="1243" t="s">
        <v>902</v>
      </c>
      <c r="H52" s="1243" t="s">
        <v>902</v>
      </c>
      <c r="I52" s="1243" t="s">
        <v>902</v>
      </c>
      <c r="J52" s="1243" t="s">
        <v>902</v>
      </c>
      <c r="K52" s="1243" t="s">
        <v>902</v>
      </c>
      <c r="L52" s="1243" t="s">
        <v>902</v>
      </c>
      <c r="M52" s="1243" t="s">
        <v>902</v>
      </c>
      <c r="N52" s="1243" t="s">
        <v>902</v>
      </c>
      <c r="O52" s="1243" t="s">
        <v>902</v>
      </c>
      <c r="P52" s="1244" t="s">
        <v>902</v>
      </c>
      <c r="Q52" s="1245">
        <v>0</v>
      </c>
      <c r="R52" s="112"/>
    </row>
    <row r="53" spans="1:18" s="166" customFormat="1" ht="21" customHeight="1" x14ac:dyDescent="0.25">
      <c r="A53" s="112"/>
      <c r="B53" s="2155"/>
      <c r="C53" s="1252" t="s">
        <v>902</v>
      </c>
      <c r="D53" s="1242" t="s">
        <v>347</v>
      </c>
      <c r="E53" s="1243">
        <v>0</v>
      </c>
      <c r="F53" s="1243">
        <v>0</v>
      </c>
      <c r="G53" s="1243">
        <v>0</v>
      </c>
      <c r="H53" s="1243">
        <v>0</v>
      </c>
      <c r="I53" s="1243">
        <v>0</v>
      </c>
      <c r="J53" s="1243">
        <v>0</v>
      </c>
      <c r="K53" s="1243">
        <v>0</v>
      </c>
      <c r="L53" s="1243">
        <v>0</v>
      </c>
      <c r="M53" s="1243">
        <v>0</v>
      </c>
      <c r="N53" s="1243">
        <v>0</v>
      </c>
      <c r="O53" s="1243">
        <v>0</v>
      </c>
      <c r="P53" s="1244">
        <v>0</v>
      </c>
      <c r="Q53" s="1245">
        <v>0</v>
      </c>
      <c r="R53" s="112"/>
    </row>
    <row r="54" spans="1:18" s="166" customFormat="1" ht="21" customHeight="1" x14ac:dyDescent="0.25">
      <c r="A54" s="112"/>
      <c r="B54" s="2155"/>
      <c r="C54" s="1252" t="s">
        <v>902</v>
      </c>
      <c r="D54" s="1242" t="s">
        <v>348</v>
      </c>
      <c r="E54" s="1243" t="s">
        <v>902</v>
      </c>
      <c r="F54" s="1243" t="s">
        <v>902</v>
      </c>
      <c r="G54" s="1243" t="s">
        <v>902</v>
      </c>
      <c r="H54" s="1243" t="s">
        <v>902</v>
      </c>
      <c r="I54" s="1243" t="s">
        <v>902</v>
      </c>
      <c r="J54" s="1243" t="s">
        <v>902</v>
      </c>
      <c r="K54" s="1243" t="s">
        <v>902</v>
      </c>
      <c r="L54" s="1243" t="s">
        <v>902</v>
      </c>
      <c r="M54" s="1243" t="s">
        <v>902</v>
      </c>
      <c r="N54" s="1243" t="s">
        <v>902</v>
      </c>
      <c r="O54" s="1243" t="s">
        <v>902</v>
      </c>
      <c r="P54" s="1244" t="s">
        <v>902</v>
      </c>
      <c r="Q54" s="1245">
        <v>0</v>
      </c>
      <c r="R54" s="112"/>
    </row>
    <row r="55" spans="1:18" s="166" customFormat="1" ht="21" customHeight="1" x14ac:dyDescent="0.25">
      <c r="A55" s="112"/>
      <c r="B55" s="2156"/>
      <c r="C55" s="1253" t="s">
        <v>902</v>
      </c>
      <c r="D55" s="1247" t="s">
        <v>349</v>
      </c>
      <c r="E55" s="1243" t="s">
        <v>902</v>
      </c>
      <c r="F55" s="1243" t="s">
        <v>902</v>
      </c>
      <c r="G55" s="1243" t="s">
        <v>902</v>
      </c>
      <c r="H55" s="1243" t="s">
        <v>902</v>
      </c>
      <c r="I55" s="1243" t="s">
        <v>902</v>
      </c>
      <c r="J55" s="1243" t="s">
        <v>902</v>
      </c>
      <c r="K55" s="1243" t="s">
        <v>902</v>
      </c>
      <c r="L55" s="1243" t="s">
        <v>902</v>
      </c>
      <c r="M55" s="1243" t="s">
        <v>902</v>
      </c>
      <c r="N55" s="1243" t="s">
        <v>902</v>
      </c>
      <c r="O55" s="1243" t="s">
        <v>902</v>
      </c>
      <c r="P55" s="1244" t="s">
        <v>902</v>
      </c>
      <c r="Q55" s="1245">
        <v>0</v>
      </c>
      <c r="R55" s="112"/>
    </row>
    <row r="56" spans="1:18" s="166" customFormat="1" ht="21" customHeight="1" x14ac:dyDescent="0.25">
      <c r="A56" s="112"/>
      <c r="B56" s="2154">
        <v>14</v>
      </c>
      <c r="C56" s="1251" t="s">
        <v>204</v>
      </c>
      <c r="D56" s="1237" t="s">
        <v>346</v>
      </c>
      <c r="E56" s="1238" t="s">
        <v>902</v>
      </c>
      <c r="F56" s="1238" t="s">
        <v>902</v>
      </c>
      <c r="G56" s="1238" t="s">
        <v>902</v>
      </c>
      <c r="H56" s="1238" t="s">
        <v>902</v>
      </c>
      <c r="I56" s="1238" t="s">
        <v>902</v>
      </c>
      <c r="J56" s="1238" t="s">
        <v>902</v>
      </c>
      <c r="K56" s="1238" t="s">
        <v>902</v>
      </c>
      <c r="L56" s="1238" t="s">
        <v>902</v>
      </c>
      <c r="M56" s="1238" t="s">
        <v>902</v>
      </c>
      <c r="N56" s="1238" t="s">
        <v>902</v>
      </c>
      <c r="O56" s="1238" t="s">
        <v>902</v>
      </c>
      <c r="P56" s="1239" t="s">
        <v>902</v>
      </c>
      <c r="Q56" s="1240">
        <v>0</v>
      </c>
      <c r="R56" s="112"/>
    </row>
    <row r="57" spans="1:18" s="166" customFormat="1" ht="21" customHeight="1" x14ac:dyDescent="0.25">
      <c r="A57" s="112"/>
      <c r="B57" s="2155"/>
      <c r="C57" s="1252" t="s">
        <v>902</v>
      </c>
      <c r="D57" s="1242" t="s">
        <v>347</v>
      </c>
      <c r="E57" s="1243">
        <v>6.8066750000000009E-2</v>
      </c>
      <c r="F57" s="1243">
        <v>6.8066750000000009E-2</v>
      </c>
      <c r="G57" s="1243">
        <v>6.8066750000000009E-2</v>
      </c>
      <c r="H57" s="1243">
        <v>6.8066750000000009E-2</v>
      </c>
      <c r="I57" s="1243">
        <v>6.8066750000000009E-2</v>
      </c>
      <c r="J57" s="1243">
        <v>6.8066750000000009E-2</v>
      </c>
      <c r="K57" s="1243">
        <v>6.8066750000000009E-2</v>
      </c>
      <c r="L57" s="1243">
        <v>6.8066750000000009E-2</v>
      </c>
      <c r="M57" s="1243">
        <v>6.8066750000000009E-2</v>
      </c>
      <c r="N57" s="1243">
        <v>6.8066750000000009E-2</v>
      </c>
      <c r="O57" s="1243">
        <v>6.8066750000000009E-2</v>
      </c>
      <c r="P57" s="1244">
        <v>6.8066750000000009E-2</v>
      </c>
      <c r="Q57" s="1245">
        <v>0.81680100000000033</v>
      </c>
      <c r="R57" s="112"/>
    </row>
    <row r="58" spans="1:18" s="166" customFormat="1" ht="21" customHeight="1" x14ac:dyDescent="0.25">
      <c r="A58" s="112"/>
      <c r="B58" s="2155"/>
      <c r="C58" s="1252" t="s">
        <v>902</v>
      </c>
      <c r="D58" s="1242" t="s">
        <v>348</v>
      </c>
      <c r="E58" s="1243" t="s">
        <v>902</v>
      </c>
      <c r="F58" s="1243" t="s">
        <v>902</v>
      </c>
      <c r="G58" s="1243" t="s">
        <v>902</v>
      </c>
      <c r="H58" s="1243" t="s">
        <v>902</v>
      </c>
      <c r="I58" s="1243" t="s">
        <v>902</v>
      </c>
      <c r="J58" s="1243" t="s">
        <v>902</v>
      </c>
      <c r="K58" s="1243" t="s">
        <v>902</v>
      </c>
      <c r="L58" s="1243" t="s">
        <v>902</v>
      </c>
      <c r="M58" s="1243" t="s">
        <v>902</v>
      </c>
      <c r="N58" s="1243" t="s">
        <v>902</v>
      </c>
      <c r="O58" s="1243" t="s">
        <v>902</v>
      </c>
      <c r="P58" s="1244" t="s">
        <v>902</v>
      </c>
      <c r="Q58" s="1245">
        <v>0</v>
      </c>
      <c r="R58" s="112"/>
    </row>
    <row r="59" spans="1:18" s="166" customFormat="1" ht="21" customHeight="1" x14ac:dyDescent="0.25">
      <c r="A59" s="112"/>
      <c r="B59" s="2156"/>
      <c r="C59" s="1253" t="s">
        <v>902</v>
      </c>
      <c r="D59" s="1247" t="s">
        <v>349</v>
      </c>
      <c r="E59" s="1248" t="s">
        <v>902</v>
      </c>
      <c r="F59" s="1248" t="s">
        <v>902</v>
      </c>
      <c r="G59" s="1248" t="s">
        <v>902</v>
      </c>
      <c r="H59" s="1248" t="s">
        <v>902</v>
      </c>
      <c r="I59" s="1248" t="s">
        <v>902</v>
      </c>
      <c r="J59" s="1248" t="s">
        <v>902</v>
      </c>
      <c r="K59" s="1248" t="s">
        <v>902</v>
      </c>
      <c r="L59" s="1248" t="s">
        <v>902</v>
      </c>
      <c r="M59" s="1248" t="s">
        <v>902</v>
      </c>
      <c r="N59" s="1248" t="s">
        <v>902</v>
      </c>
      <c r="O59" s="1248" t="s">
        <v>902</v>
      </c>
      <c r="P59" s="1249" t="s">
        <v>902</v>
      </c>
      <c r="Q59" s="1250">
        <v>0</v>
      </c>
      <c r="R59" s="112"/>
    </row>
    <row r="60" spans="1:18" s="166" customFormat="1" ht="21" customHeight="1" x14ac:dyDescent="0.25">
      <c r="A60" s="112"/>
      <c r="B60" s="2154">
        <v>15</v>
      </c>
      <c r="C60" s="1251" t="s">
        <v>206</v>
      </c>
      <c r="D60" s="1237" t="s">
        <v>346</v>
      </c>
      <c r="E60" s="1238" t="s">
        <v>902</v>
      </c>
      <c r="F60" s="1238" t="s">
        <v>902</v>
      </c>
      <c r="G60" s="1238" t="s">
        <v>902</v>
      </c>
      <c r="H60" s="1238" t="s">
        <v>902</v>
      </c>
      <c r="I60" s="1238" t="s">
        <v>902</v>
      </c>
      <c r="J60" s="1238" t="s">
        <v>902</v>
      </c>
      <c r="K60" s="1238" t="s">
        <v>902</v>
      </c>
      <c r="L60" s="1238" t="s">
        <v>902</v>
      </c>
      <c r="M60" s="1238" t="s">
        <v>902</v>
      </c>
      <c r="N60" s="1238" t="s">
        <v>902</v>
      </c>
      <c r="O60" s="1238" t="s">
        <v>902</v>
      </c>
      <c r="P60" s="1239" t="s">
        <v>902</v>
      </c>
      <c r="Q60" s="1240">
        <v>0</v>
      </c>
      <c r="R60" s="112"/>
    </row>
    <row r="61" spans="1:18" s="166" customFormat="1" ht="21" customHeight="1" x14ac:dyDescent="0.25">
      <c r="A61" s="112"/>
      <c r="B61" s="2155"/>
      <c r="C61" s="1252" t="s">
        <v>902</v>
      </c>
      <c r="D61" s="1242" t="s">
        <v>347</v>
      </c>
      <c r="E61" s="1243">
        <v>0</v>
      </c>
      <c r="F61" s="1243">
        <v>9.4699999999999993E-4</v>
      </c>
      <c r="G61" s="1243">
        <v>5.6000000000000006E-4</v>
      </c>
      <c r="H61" s="1243">
        <v>4.5289999999999997E-2</v>
      </c>
      <c r="I61" s="1243">
        <v>1.2631999999999999E-2</v>
      </c>
      <c r="J61" s="1243">
        <v>8.0800000000000002E-4</v>
      </c>
      <c r="K61" s="1243">
        <v>5.457E-3</v>
      </c>
      <c r="L61" s="1243">
        <v>9.4320000000000011E-3</v>
      </c>
      <c r="M61" s="1243">
        <v>0</v>
      </c>
      <c r="N61" s="1243">
        <v>1.1999999999999999E-4</v>
      </c>
      <c r="O61" s="1243">
        <v>0</v>
      </c>
      <c r="P61" s="1244">
        <v>1.2241E-2</v>
      </c>
      <c r="Q61" s="1245">
        <v>8.7486999999999995E-2</v>
      </c>
      <c r="R61" s="112"/>
    </row>
    <row r="62" spans="1:18" s="166" customFormat="1" ht="21" customHeight="1" x14ac:dyDescent="0.25">
      <c r="A62" s="112"/>
      <c r="B62" s="2155"/>
      <c r="C62" s="1252" t="s">
        <v>902</v>
      </c>
      <c r="D62" s="1242" t="s">
        <v>348</v>
      </c>
      <c r="E62" s="1243" t="s">
        <v>902</v>
      </c>
      <c r="F62" s="1243" t="s">
        <v>902</v>
      </c>
      <c r="G62" s="1243" t="s">
        <v>902</v>
      </c>
      <c r="H62" s="1243" t="s">
        <v>902</v>
      </c>
      <c r="I62" s="1243" t="s">
        <v>902</v>
      </c>
      <c r="J62" s="1243" t="s">
        <v>902</v>
      </c>
      <c r="K62" s="1243" t="s">
        <v>902</v>
      </c>
      <c r="L62" s="1243" t="s">
        <v>902</v>
      </c>
      <c r="M62" s="1243" t="s">
        <v>902</v>
      </c>
      <c r="N62" s="1243" t="s">
        <v>902</v>
      </c>
      <c r="O62" s="1243" t="s">
        <v>902</v>
      </c>
      <c r="P62" s="1244" t="s">
        <v>902</v>
      </c>
      <c r="Q62" s="1245">
        <v>0</v>
      </c>
      <c r="R62" s="112"/>
    </row>
    <row r="63" spans="1:18" s="166" customFormat="1" ht="21" customHeight="1" x14ac:dyDescent="0.25">
      <c r="A63" s="112"/>
      <c r="B63" s="2156"/>
      <c r="C63" s="1253" t="s">
        <v>902</v>
      </c>
      <c r="D63" s="1247" t="s">
        <v>349</v>
      </c>
      <c r="E63" s="1248" t="s">
        <v>902</v>
      </c>
      <c r="F63" s="1248" t="s">
        <v>902</v>
      </c>
      <c r="G63" s="1248" t="s">
        <v>902</v>
      </c>
      <c r="H63" s="1248" t="s">
        <v>902</v>
      </c>
      <c r="I63" s="1248" t="s">
        <v>902</v>
      </c>
      <c r="J63" s="1248" t="s">
        <v>902</v>
      </c>
      <c r="K63" s="1248" t="s">
        <v>902</v>
      </c>
      <c r="L63" s="1248" t="s">
        <v>902</v>
      </c>
      <c r="M63" s="1248" t="s">
        <v>902</v>
      </c>
      <c r="N63" s="1248" t="s">
        <v>902</v>
      </c>
      <c r="O63" s="1248" t="s">
        <v>902</v>
      </c>
      <c r="P63" s="1249" t="s">
        <v>902</v>
      </c>
      <c r="Q63" s="1250">
        <v>0</v>
      </c>
      <c r="R63" s="112"/>
    </row>
    <row r="64" spans="1:18" s="166" customFormat="1" ht="21" customHeight="1" x14ac:dyDescent="0.25">
      <c r="A64" s="112"/>
      <c r="B64" s="2154">
        <v>16</v>
      </c>
      <c r="C64" s="1251" t="s">
        <v>208</v>
      </c>
      <c r="D64" s="1237" t="s">
        <v>346</v>
      </c>
      <c r="E64" s="1238" t="s">
        <v>902</v>
      </c>
      <c r="F64" s="1238" t="s">
        <v>902</v>
      </c>
      <c r="G64" s="1238" t="s">
        <v>902</v>
      </c>
      <c r="H64" s="1238" t="s">
        <v>902</v>
      </c>
      <c r="I64" s="1238" t="s">
        <v>902</v>
      </c>
      <c r="J64" s="1238" t="s">
        <v>902</v>
      </c>
      <c r="K64" s="1238" t="s">
        <v>902</v>
      </c>
      <c r="L64" s="1238" t="s">
        <v>902</v>
      </c>
      <c r="M64" s="1238" t="s">
        <v>902</v>
      </c>
      <c r="N64" s="1238" t="s">
        <v>902</v>
      </c>
      <c r="O64" s="1238" t="s">
        <v>902</v>
      </c>
      <c r="P64" s="1239" t="s">
        <v>902</v>
      </c>
      <c r="Q64" s="1240">
        <v>0</v>
      </c>
      <c r="R64" s="112"/>
    </row>
    <row r="65" spans="1:18" s="166" customFormat="1" ht="21" customHeight="1" x14ac:dyDescent="0.25">
      <c r="A65" s="112"/>
      <c r="B65" s="2155"/>
      <c r="C65" s="1252" t="s">
        <v>902</v>
      </c>
      <c r="D65" s="1242" t="s">
        <v>347</v>
      </c>
      <c r="E65" s="1243">
        <v>0</v>
      </c>
      <c r="F65" s="1243">
        <v>0</v>
      </c>
      <c r="G65" s="1243">
        <v>0</v>
      </c>
      <c r="H65" s="1243">
        <v>0</v>
      </c>
      <c r="I65" s="1243">
        <v>0</v>
      </c>
      <c r="J65" s="1243">
        <v>0</v>
      </c>
      <c r="K65" s="1243">
        <v>0</v>
      </c>
      <c r="L65" s="1243">
        <v>3.0439999999999998E-3</v>
      </c>
      <c r="M65" s="1243">
        <v>0</v>
      </c>
      <c r="N65" s="1243">
        <v>0</v>
      </c>
      <c r="O65" s="1243">
        <v>0</v>
      </c>
      <c r="P65" s="1244">
        <v>0</v>
      </c>
      <c r="Q65" s="1245">
        <v>3.0439999999999998E-3</v>
      </c>
      <c r="R65" s="112"/>
    </row>
    <row r="66" spans="1:18" s="166" customFormat="1" ht="21" customHeight="1" x14ac:dyDescent="0.25">
      <c r="A66" s="112"/>
      <c r="B66" s="2155"/>
      <c r="C66" s="1252" t="s">
        <v>902</v>
      </c>
      <c r="D66" s="1242" t="s">
        <v>348</v>
      </c>
      <c r="E66" s="1243" t="s">
        <v>902</v>
      </c>
      <c r="F66" s="1243" t="s">
        <v>902</v>
      </c>
      <c r="G66" s="1243" t="s">
        <v>902</v>
      </c>
      <c r="H66" s="1243" t="s">
        <v>902</v>
      </c>
      <c r="I66" s="1243" t="s">
        <v>902</v>
      </c>
      <c r="J66" s="1243" t="s">
        <v>902</v>
      </c>
      <c r="K66" s="1243" t="s">
        <v>902</v>
      </c>
      <c r="L66" s="1243" t="s">
        <v>902</v>
      </c>
      <c r="M66" s="1243" t="s">
        <v>902</v>
      </c>
      <c r="N66" s="1243" t="s">
        <v>902</v>
      </c>
      <c r="O66" s="1243" t="s">
        <v>902</v>
      </c>
      <c r="P66" s="1244" t="s">
        <v>902</v>
      </c>
      <c r="Q66" s="1245">
        <v>0</v>
      </c>
      <c r="R66" s="112"/>
    </row>
    <row r="67" spans="1:18" s="166" customFormat="1" ht="21" customHeight="1" x14ac:dyDescent="0.25">
      <c r="A67" s="112"/>
      <c r="B67" s="2156"/>
      <c r="C67" s="1253" t="s">
        <v>902</v>
      </c>
      <c r="D67" s="1247" t="s">
        <v>349</v>
      </c>
      <c r="E67" s="1248" t="s">
        <v>902</v>
      </c>
      <c r="F67" s="1248" t="s">
        <v>902</v>
      </c>
      <c r="G67" s="1248" t="s">
        <v>902</v>
      </c>
      <c r="H67" s="1248" t="s">
        <v>902</v>
      </c>
      <c r="I67" s="1248" t="s">
        <v>902</v>
      </c>
      <c r="J67" s="1248" t="s">
        <v>902</v>
      </c>
      <c r="K67" s="1248" t="s">
        <v>902</v>
      </c>
      <c r="L67" s="1248" t="s">
        <v>902</v>
      </c>
      <c r="M67" s="1248" t="s">
        <v>902</v>
      </c>
      <c r="N67" s="1248" t="s">
        <v>902</v>
      </c>
      <c r="O67" s="1248" t="s">
        <v>902</v>
      </c>
      <c r="P67" s="1249" t="s">
        <v>902</v>
      </c>
      <c r="Q67" s="1250">
        <v>0</v>
      </c>
      <c r="R67" s="112"/>
    </row>
    <row r="68" spans="1:18" s="166" customFormat="1" ht="21" customHeight="1" x14ac:dyDescent="0.25">
      <c r="A68" s="112"/>
      <c r="B68" s="2154">
        <v>17</v>
      </c>
      <c r="C68" s="1251" t="s">
        <v>210</v>
      </c>
      <c r="D68" s="1237" t="s">
        <v>346</v>
      </c>
      <c r="E68" s="1238" t="s">
        <v>902</v>
      </c>
      <c r="F68" s="1238" t="s">
        <v>902</v>
      </c>
      <c r="G68" s="1238" t="s">
        <v>902</v>
      </c>
      <c r="H68" s="1238" t="s">
        <v>902</v>
      </c>
      <c r="I68" s="1238" t="s">
        <v>902</v>
      </c>
      <c r="J68" s="1238" t="s">
        <v>902</v>
      </c>
      <c r="K68" s="1238" t="s">
        <v>902</v>
      </c>
      <c r="L68" s="1238" t="s">
        <v>902</v>
      </c>
      <c r="M68" s="1238" t="s">
        <v>902</v>
      </c>
      <c r="N68" s="1238" t="s">
        <v>902</v>
      </c>
      <c r="O68" s="1238" t="s">
        <v>902</v>
      </c>
      <c r="P68" s="1239" t="s">
        <v>902</v>
      </c>
      <c r="Q68" s="1240">
        <v>0</v>
      </c>
      <c r="R68" s="112"/>
    </row>
    <row r="69" spans="1:18" s="166" customFormat="1" ht="21" customHeight="1" x14ac:dyDescent="0.25">
      <c r="A69" s="112"/>
      <c r="B69" s="2155"/>
      <c r="C69" s="1252" t="s">
        <v>902</v>
      </c>
      <c r="D69" s="1242" t="s">
        <v>347</v>
      </c>
      <c r="E69" s="1243">
        <v>0</v>
      </c>
      <c r="F69" s="1243">
        <v>0</v>
      </c>
      <c r="G69" s="1243">
        <v>2.2000000000000001E-3</v>
      </c>
      <c r="H69" s="1243">
        <v>7.7999999999999996E-3</v>
      </c>
      <c r="I69" s="1243">
        <v>0</v>
      </c>
      <c r="J69" s="1243">
        <v>0</v>
      </c>
      <c r="K69" s="1243">
        <v>6.3559999999999997E-3</v>
      </c>
      <c r="L69" s="1243">
        <v>1.2247999999999998E-2</v>
      </c>
      <c r="M69" s="1243">
        <v>1.2247999999999998E-2</v>
      </c>
      <c r="N69" s="1243">
        <v>1.7239999999999998E-2</v>
      </c>
      <c r="O69" s="1243">
        <v>0</v>
      </c>
      <c r="P69" s="1244">
        <v>1.3640000000000002E-3</v>
      </c>
      <c r="Q69" s="1245">
        <v>5.9455999999999995E-2</v>
      </c>
      <c r="R69" s="112"/>
    </row>
    <row r="70" spans="1:18" s="166" customFormat="1" ht="21" customHeight="1" x14ac:dyDescent="0.25">
      <c r="A70" s="112"/>
      <c r="B70" s="2155"/>
      <c r="C70" s="1252" t="s">
        <v>902</v>
      </c>
      <c r="D70" s="1242" t="s">
        <v>348</v>
      </c>
      <c r="E70" s="1243" t="s">
        <v>902</v>
      </c>
      <c r="F70" s="1243" t="s">
        <v>902</v>
      </c>
      <c r="G70" s="1243" t="s">
        <v>902</v>
      </c>
      <c r="H70" s="1243" t="s">
        <v>902</v>
      </c>
      <c r="I70" s="1243" t="s">
        <v>902</v>
      </c>
      <c r="J70" s="1243" t="s">
        <v>902</v>
      </c>
      <c r="K70" s="1243" t="s">
        <v>902</v>
      </c>
      <c r="L70" s="1243" t="s">
        <v>902</v>
      </c>
      <c r="M70" s="1243" t="s">
        <v>902</v>
      </c>
      <c r="N70" s="1243" t="s">
        <v>902</v>
      </c>
      <c r="O70" s="1243" t="s">
        <v>902</v>
      </c>
      <c r="P70" s="1244" t="s">
        <v>902</v>
      </c>
      <c r="Q70" s="1245">
        <v>0</v>
      </c>
      <c r="R70" s="112"/>
    </row>
    <row r="71" spans="1:18" s="166" customFormat="1" ht="21" customHeight="1" x14ac:dyDescent="0.25">
      <c r="A71" s="112"/>
      <c r="B71" s="2156"/>
      <c r="C71" s="1253" t="s">
        <v>902</v>
      </c>
      <c r="D71" s="1247" t="s">
        <v>349</v>
      </c>
      <c r="E71" s="1248" t="s">
        <v>902</v>
      </c>
      <c r="F71" s="1248" t="s">
        <v>902</v>
      </c>
      <c r="G71" s="1248" t="s">
        <v>902</v>
      </c>
      <c r="H71" s="1248" t="s">
        <v>902</v>
      </c>
      <c r="I71" s="1248" t="s">
        <v>902</v>
      </c>
      <c r="J71" s="1248" t="s">
        <v>902</v>
      </c>
      <c r="K71" s="1248" t="s">
        <v>902</v>
      </c>
      <c r="L71" s="1248" t="s">
        <v>902</v>
      </c>
      <c r="M71" s="1248" t="s">
        <v>902</v>
      </c>
      <c r="N71" s="1248" t="s">
        <v>902</v>
      </c>
      <c r="O71" s="1248" t="s">
        <v>902</v>
      </c>
      <c r="P71" s="1249" t="s">
        <v>902</v>
      </c>
      <c r="Q71" s="1250">
        <v>0</v>
      </c>
      <c r="R71" s="112"/>
    </row>
    <row r="72" spans="1:18" s="166" customFormat="1" ht="21" customHeight="1" x14ac:dyDescent="0.25">
      <c r="A72" s="112"/>
      <c r="B72" s="2154">
        <v>18</v>
      </c>
      <c r="C72" s="1251" t="s">
        <v>212</v>
      </c>
      <c r="D72" s="1237" t="s">
        <v>346</v>
      </c>
      <c r="E72" s="1238">
        <v>0.66079999999999994</v>
      </c>
      <c r="F72" s="1238">
        <v>0.55810999999999999</v>
      </c>
      <c r="G72" s="1238">
        <v>0.57323000000000002</v>
      </c>
      <c r="H72" s="1238">
        <v>0.75960000000000005</v>
      </c>
      <c r="I72" s="1238">
        <v>0.71797</v>
      </c>
      <c r="J72" s="1238">
        <v>0.55135999999999996</v>
      </c>
      <c r="K72" s="1238">
        <v>0.43769999999999998</v>
      </c>
      <c r="L72" s="1238">
        <v>0.33731</v>
      </c>
      <c r="M72" s="1238">
        <v>0.30404000000000003</v>
      </c>
      <c r="N72" s="1238">
        <v>0.32667000000000002</v>
      </c>
      <c r="O72" s="1238">
        <v>0.44733999999999996</v>
      </c>
      <c r="P72" s="1239">
        <v>0.47417934</v>
      </c>
      <c r="Q72" s="1240">
        <v>6.14830934</v>
      </c>
      <c r="R72" s="112"/>
    </row>
    <row r="73" spans="1:18" s="166" customFormat="1" ht="21" customHeight="1" x14ac:dyDescent="0.25">
      <c r="A73" s="112"/>
      <c r="B73" s="2155"/>
      <c r="C73" s="1252" t="s">
        <v>902</v>
      </c>
      <c r="D73" s="1242" t="s">
        <v>347</v>
      </c>
      <c r="E73" s="1243">
        <v>2.026E-2</v>
      </c>
      <c r="F73" s="1243">
        <v>9.7089999999999996E-2</v>
      </c>
      <c r="G73" s="1243">
        <v>0.30820999999999998</v>
      </c>
      <c r="H73" s="1243">
        <v>0.11413</v>
      </c>
      <c r="I73" s="1243">
        <v>0.25528000000000001</v>
      </c>
      <c r="J73" s="1243">
        <v>0.20611000000000002</v>
      </c>
      <c r="K73" s="1243">
        <v>0.34586999999999996</v>
      </c>
      <c r="L73" s="1243">
        <v>0.69741999999999993</v>
      </c>
      <c r="M73" s="1243">
        <v>0.51817000000000002</v>
      </c>
      <c r="N73" s="1243">
        <v>0.29043999999999998</v>
      </c>
      <c r="O73" s="1243">
        <v>0.34907999999999995</v>
      </c>
      <c r="P73" s="1244">
        <v>0.37002479999999999</v>
      </c>
      <c r="Q73" s="1245">
        <v>3.5720847999999994</v>
      </c>
      <c r="R73" s="112"/>
    </row>
    <row r="74" spans="1:18" s="166" customFormat="1" ht="21" customHeight="1" x14ac:dyDescent="0.25">
      <c r="A74" s="112"/>
      <c r="B74" s="2155"/>
      <c r="C74" s="1252" t="s">
        <v>902</v>
      </c>
      <c r="D74" s="1242" t="s">
        <v>348</v>
      </c>
      <c r="E74" s="1243" t="s">
        <v>902</v>
      </c>
      <c r="F74" s="1243" t="s">
        <v>902</v>
      </c>
      <c r="G74" s="1243" t="s">
        <v>902</v>
      </c>
      <c r="H74" s="1243" t="s">
        <v>902</v>
      </c>
      <c r="I74" s="1243" t="s">
        <v>902</v>
      </c>
      <c r="J74" s="1243" t="s">
        <v>902</v>
      </c>
      <c r="K74" s="1243" t="s">
        <v>902</v>
      </c>
      <c r="L74" s="1243" t="s">
        <v>902</v>
      </c>
      <c r="M74" s="1243" t="s">
        <v>902</v>
      </c>
      <c r="N74" s="1243" t="s">
        <v>902</v>
      </c>
      <c r="O74" s="1243" t="s">
        <v>902</v>
      </c>
      <c r="P74" s="1244" t="s">
        <v>902</v>
      </c>
      <c r="Q74" s="1245">
        <v>0</v>
      </c>
      <c r="R74" s="112"/>
    </row>
    <row r="75" spans="1:18" s="166" customFormat="1" ht="21" customHeight="1" x14ac:dyDescent="0.25">
      <c r="A75" s="112"/>
      <c r="B75" s="2156"/>
      <c r="C75" s="1246" t="s">
        <v>902</v>
      </c>
      <c r="D75" s="1247" t="s">
        <v>349</v>
      </c>
      <c r="E75" s="1248" t="s">
        <v>902</v>
      </c>
      <c r="F75" s="1248" t="s">
        <v>902</v>
      </c>
      <c r="G75" s="1248" t="s">
        <v>902</v>
      </c>
      <c r="H75" s="1248" t="s">
        <v>902</v>
      </c>
      <c r="I75" s="1248" t="s">
        <v>902</v>
      </c>
      <c r="J75" s="1248" t="s">
        <v>902</v>
      </c>
      <c r="K75" s="1248" t="s">
        <v>902</v>
      </c>
      <c r="L75" s="1248" t="s">
        <v>902</v>
      </c>
      <c r="M75" s="1248" t="s">
        <v>902</v>
      </c>
      <c r="N75" s="1248" t="s">
        <v>902</v>
      </c>
      <c r="O75" s="1248" t="s">
        <v>902</v>
      </c>
      <c r="P75" s="1249" t="s">
        <v>902</v>
      </c>
      <c r="Q75" s="1250">
        <v>0</v>
      </c>
      <c r="R75" s="112"/>
    </row>
    <row r="76" spans="1:18" s="166" customFormat="1" ht="21" customHeight="1" x14ac:dyDescent="0.25">
      <c r="A76" s="112"/>
      <c r="B76" s="2154">
        <v>19</v>
      </c>
      <c r="C76" s="1251" t="s">
        <v>214</v>
      </c>
      <c r="D76" s="1237" t="s">
        <v>346</v>
      </c>
      <c r="E76" s="1243">
        <v>2.6716139999999999</v>
      </c>
      <c r="F76" s="1243">
        <v>2.466113</v>
      </c>
      <c r="G76" s="1243">
        <v>2.5029529999999998</v>
      </c>
      <c r="H76" s="1243">
        <v>2.1326149999999999</v>
      </c>
      <c r="I76" s="1243">
        <v>2.2310780000000001</v>
      </c>
      <c r="J76" s="1243">
        <v>1.7867629999999999</v>
      </c>
      <c r="K76" s="1243">
        <v>1.6021050000000001</v>
      </c>
      <c r="L76" s="1243">
        <v>1.8305309999999999</v>
      </c>
      <c r="M76" s="1243">
        <v>1.845971</v>
      </c>
      <c r="N76" s="1243">
        <v>1.9718549999999999</v>
      </c>
      <c r="O76" s="1243">
        <v>1.9441890000000002</v>
      </c>
      <c r="P76" s="1244">
        <v>2.3852739999999999</v>
      </c>
      <c r="Q76" s="1245">
        <v>25.371061000000001</v>
      </c>
      <c r="R76" s="112"/>
    </row>
    <row r="77" spans="1:18" s="166" customFormat="1" ht="21" customHeight="1" x14ac:dyDescent="0.25">
      <c r="A77" s="112"/>
      <c r="B77" s="2155"/>
      <c r="C77" s="1252" t="s">
        <v>902</v>
      </c>
      <c r="D77" s="1242" t="s">
        <v>347</v>
      </c>
      <c r="E77" s="1243" t="s">
        <v>902</v>
      </c>
      <c r="F77" s="1243" t="s">
        <v>902</v>
      </c>
      <c r="G77" s="1243" t="s">
        <v>902</v>
      </c>
      <c r="H77" s="1243" t="s">
        <v>902</v>
      </c>
      <c r="I77" s="1243" t="s">
        <v>902</v>
      </c>
      <c r="J77" s="1243" t="s">
        <v>902</v>
      </c>
      <c r="K77" s="1243" t="s">
        <v>902</v>
      </c>
      <c r="L77" s="1243" t="s">
        <v>902</v>
      </c>
      <c r="M77" s="1243" t="s">
        <v>902</v>
      </c>
      <c r="N77" s="1243" t="s">
        <v>902</v>
      </c>
      <c r="O77" s="1243" t="s">
        <v>902</v>
      </c>
      <c r="P77" s="1244" t="s">
        <v>902</v>
      </c>
      <c r="Q77" s="1245">
        <v>0</v>
      </c>
      <c r="R77" s="112"/>
    </row>
    <row r="78" spans="1:18" s="166" customFormat="1" ht="21" customHeight="1" x14ac:dyDescent="0.25">
      <c r="A78" s="112"/>
      <c r="B78" s="2155"/>
      <c r="C78" s="1252" t="s">
        <v>902</v>
      </c>
      <c r="D78" s="1242" t="s">
        <v>348</v>
      </c>
      <c r="E78" s="1243" t="s">
        <v>902</v>
      </c>
      <c r="F78" s="1243" t="s">
        <v>902</v>
      </c>
      <c r="G78" s="1243" t="s">
        <v>902</v>
      </c>
      <c r="H78" s="1243" t="s">
        <v>902</v>
      </c>
      <c r="I78" s="1243" t="s">
        <v>902</v>
      </c>
      <c r="J78" s="1243" t="s">
        <v>902</v>
      </c>
      <c r="K78" s="1243" t="s">
        <v>902</v>
      </c>
      <c r="L78" s="1243" t="s">
        <v>902</v>
      </c>
      <c r="M78" s="1243" t="s">
        <v>902</v>
      </c>
      <c r="N78" s="1243" t="s">
        <v>902</v>
      </c>
      <c r="O78" s="1243" t="s">
        <v>902</v>
      </c>
      <c r="P78" s="1244" t="s">
        <v>902</v>
      </c>
      <c r="Q78" s="1245">
        <v>0</v>
      </c>
      <c r="R78" s="112"/>
    </row>
    <row r="79" spans="1:18" s="166" customFormat="1" ht="21" customHeight="1" x14ac:dyDescent="0.25">
      <c r="A79" s="112"/>
      <c r="B79" s="2156"/>
      <c r="C79" s="1246" t="s">
        <v>902</v>
      </c>
      <c r="D79" s="1247" t="s">
        <v>349</v>
      </c>
      <c r="E79" s="1243" t="s">
        <v>902</v>
      </c>
      <c r="F79" s="1243" t="s">
        <v>902</v>
      </c>
      <c r="G79" s="1243" t="s">
        <v>902</v>
      </c>
      <c r="H79" s="1243" t="s">
        <v>902</v>
      </c>
      <c r="I79" s="1243" t="s">
        <v>902</v>
      </c>
      <c r="J79" s="1243" t="s">
        <v>902</v>
      </c>
      <c r="K79" s="1243" t="s">
        <v>902</v>
      </c>
      <c r="L79" s="1243" t="s">
        <v>902</v>
      </c>
      <c r="M79" s="1243" t="s">
        <v>902</v>
      </c>
      <c r="N79" s="1243" t="s">
        <v>902</v>
      </c>
      <c r="O79" s="1243" t="s">
        <v>902</v>
      </c>
      <c r="P79" s="1244" t="s">
        <v>902</v>
      </c>
      <c r="Q79" s="1245">
        <v>0</v>
      </c>
      <c r="R79" s="112"/>
    </row>
    <row r="80" spans="1:18" s="166" customFormat="1" ht="21" customHeight="1" x14ac:dyDescent="0.25">
      <c r="A80" s="112"/>
      <c r="B80" s="2154">
        <v>20</v>
      </c>
      <c r="C80" s="1251" t="s">
        <v>216</v>
      </c>
      <c r="D80" s="1237" t="s">
        <v>346</v>
      </c>
      <c r="E80" s="1238">
        <v>3.3236499999999998</v>
      </c>
      <c r="F80" s="1238">
        <v>3.0979299999999999</v>
      </c>
      <c r="G80" s="1238">
        <v>3.3059399999999997</v>
      </c>
      <c r="H80" s="1238">
        <v>3.0023000000000004</v>
      </c>
      <c r="I80" s="1238">
        <v>3.0887321997832804</v>
      </c>
      <c r="J80" s="1238">
        <v>2.3548699999999996</v>
      </c>
      <c r="K80" s="1238">
        <v>1.7250700000000001</v>
      </c>
      <c r="L80" s="1238">
        <v>1.6814800000000001</v>
      </c>
      <c r="M80" s="1238">
        <v>1.6813099999999999</v>
      </c>
      <c r="N80" s="1238">
        <v>2.9217900000000006</v>
      </c>
      <c r="O80" s="1238">
        <v>3.1407399999999996</v>
      </c>
      <c r="P80" s="1239">
        <v>3.27041</v>
      </c>
      <c r="Q80" s="1240">
        <v>32.594222199783282</v>
      </c>
      <c r="R80" s="112"/>
    </row>
    <row r="81" spans="1:18" s="166" customFormat="1" ht="21" customHeight="1" x14ac:dyDescent="0.25">
      <c r="A81" s="112"/>
      <c r="B81" s="2155"/>
      <c r="C81" s="1252" t="s">
        <v>902</v>
      </c>
      <c r="D81" s="1242" t="s">
        <v>347</v>
      </c>
      <c r="E81" s="1243">
        <v>1.6676E-2</v>
      </c>
      <c r="F81" s="1243">
        <v>1.1814999999999999E-2</v>
      </c>
      <c r="G81" s="1243">
        <v>1.4046999999999999E-2</v>
      </c>
      <c r="H81" s="1243">
        <v>5.2587000000000002E-2</v>
      </c>
      <c r="I81" s="1243">
        <v>1.4999999999999999E-2</v>
      </c>
      <c r="J81" s="1243">
        <v>2.4E-2</v>
      </c>
      <c r="K81" s="1243">
        <v>2.2890999999999998E-2</v>
      </c>
      <c r="L81" s="1243">
        <v>2.5073000000000002E-2</v>
      </c>
      <c r="M81" s="1243">
        <v>3.1548E-2</v>
      </c>
      <c r="N81" s="1243">
        <v>3.3770999999999995E-2</v>
      </c>
      <c r="O81" s="1243">
        <v>3.6029999999999993E-2</v>
      </c>
      <c r="P81" s="1244">
        <v>5.3395999999999999E-2</v>
      </c>
      <c r="Q81" s="1245">
        <v>0.33683399999999997</v>
      </c>
      <c r="R81" s="112"/>
    </row>
    <row r="82" spans="1:18" s="166" customFormat="1" ht="21" customHeight="1" x14ac:dyDescent="0.25">
      <c r="A82" s="112"/>
      <c r="B82" s="2155"/>
      <c r="C82" s="1252" t="s">
        <v>902</v>
      </c>
      <c r="D82" s="1242" t="s">
        <v>348</v>
      </c>
      <c r="E82" s="1243" t="s">
        <v>902</v>
      </c>
      <c r="F82" s="1243" t="s">
        <v>902</v>
      </c>
      <c r="G82" s="1243" t="s">
        <v>902</v>
      </c>
      <c r="H82" s="1243" t="s">
        <v>902</v>
      </c>
      <c r="I82" s="1243" t="s">
        <v>902</v>
      </c>
      <c r="J82" s="1243" t="s">
        <v>902</v>
      </c>
      <c r="K82" s="1243" t="s">
        <v>902</v>
      </c>
      <c r="L82" s="1243" t="s">
        <v>902</v>
      </c>
      <c r="M82" s="1243" t="s">
        <v>902</v>
      </c>
      <c r="N82" s="1243" t="s">
        <v>902</v>
      </c>
      <c r="O82" s="1243" t="s">
        <v>902</v>
      </c>
      <c r="P82" s="1244" t="s">
        <v>902</v>
      </c>
      <c r="Q82" s="1245">
        <v>0</v>
      </c>
      <c r="R82" s="112"/>
    </row>
    <row r="83" spans="1:18" s="166" customFormat="1" ht="21" customHeight="1" x14ac:dyDescent="0.25">
      <c r="A83" s="112"/>
      <c r="B83" s="2156"/>
      <c r="C83" s="1246" t="s">
        <v>902</v>
      </c>
      <c r="D83" s="1247" t="s">
        <v>349</v>
      </c>
      <c r="E83" s="1248" t="s">
        <v>902</v>
      </c>
      <c r="F83" s="1248" t="s">
        <v>902</v>
      </c>
      <c r="G83" s="1248" t="s">
        <v>902</v>
      </c>
      <c r="H83" s="1248" t="s">
        <v>902</v>
      </c>
      <c r="I83" s="1248" t="s">
        <v>902</v>
      </c>
      <c r="J83" s="1248" t="s">
        <v>902</v>
      </c>
      <c r="K83" s="1248" t="s">
        <v>902</v>
      </c>
      <c r="L83" s="1248" t="s">
        <v>902</v>
      </c>
      <c r="M83" s="1248" t="s">
        <v>902</v>
      </c>
      <c r="N83" s="1248" t="s">
        <v>902</v>
      </c>
      <c r="O83" s="1248" t="s">
        <v>902</v>
      </c>
      <c r="P83" s="1249" t="s">
        <v>902</v>
      </c>
      <c r="Q83" s="1250">
        <v>0</v>
      </c>
      <c r="R83" s="112"/>
    </row>
    <row r="84" spans="1:18" s="166" customFormat="1" ht="21" customHeight="1" x14ac:dyDescent="0.25">
      <c r="A84" s="112"/>
      <c r="B84" s="2154">
        <v>21</v>
      </c>
      <c r="C84" s="1236" t="s">
        <v>218</v>
      </c>
      <c r="D84" s="1237" t="s">
        <v>346</v>
      </c>
      <c r="E84" s="1238" t="s">
        <v>902</v>
      </c>
      <c r="F84" s="1238" t="s">
        <v>902</v>
      </c>
      <c r="G84" s="1238" t="s">
        <v>902</v>
      </c>
      <c r="H84" s="1238" t="s">
        <v>902</v>
      </c>
      <c r="I84" s="1238" t="s">
        <v>902</v>
      </c>
      <c r="J84" s="1238" t="s">
        <v>902</v>
      </c>
      <c r="K84" s="1238" t="s">
        <v>902</v>
      </c>
      <c r="L84" s="1238" t="s">
        <v>902</v>
      </c>
      <c r="M84" s="1238" t="s">
        <v>902</v>
      </c>
      <c r="N84" s="1238" t="s">
        <v>902</v>
      </c>
      <c r="O84" s="1238" t="s">
        <v>902</v>
      </c>
      <c r="P84" s="1239" t="s">
        <v>902</v>
      </c>
      <c r="Q84" s="1240">
        <v>0</v>
      </c>
      <c r="R84" s="112"/>
    </row>
    <row r="85" spans="1:18" s="166" customFormat="1" ht="21" customHeight="1" x14ac:dyDescent="0.25">
      <c r="A85" s="112"/>
      <c r="B85" s="2155"/>
      <c r="C85" s="1252" t="s">
        <v>902</v>
      </c>
      <c r="D85" s="1242" t="s">
        <v>347</v>
      </c>
      <c r="E85" s="1243">
        <v>3.3692769999999999</v>
      </c>
      <c r="F85" s="1243">
        <v>3.0191559999999997</v>
      </c>
      <c r="G85" s="1243">
        <v>3.2898679999999998</v>
      </c>
      <c r="H85" s="1243">
        <v>3.2650060000000001</v>
      </c>
      <c r="I85" s="1243">
        <v>3.392563</v>
      </c>
      <c r="J85" s="1243">
        <v>3.3296790000000001</v>
      </c>
      <c r="K85" s="1243">
        <v>3.466469</v>
      </c>
      <c r="L85" s="1243">
        <v>3.4868640000000002</v>
      </c>
      <c r="M85" s="1243">
        <v>3.2745390000000003</v>
      </c>
      <c r="N85" s="1243">
        <v>3.3586260000000001</v>
      </c>
      <c r="O85" s="1243">
        <v>3.3071489999999999</v>
      </c>
      <c r="P85" s="1244">
        <v>3.410679</v>
      </c>
      <c r="Q85" s="1245">
        <v>39.969875000000002</v>
      </c>
      <c r="R85" s="112"/>
    </row>
    <row r="86" spans="1:18" s="166" customFormat="1" ht="21" customHeight="1" x14ac:dyDescent="0.25">
      <c r="A86" s="112"/>
      <c r="B86" s="2155"/>
      <c r="C86" s="1252" t="s">
        <v>902</v>
      </c>
      <c r="D86" s="1242" t="s">
        <v>348</v>
      </c>
      <c r="E86" s="1243" t="s">
        <v>902</v>
      </c>
      <c r="F86" s="1243" t="s">
        <v>902</v>
      </c>
      <c r="G86" s="1243" t="s">
        <v>902</v>
      </c>
      <c r="H86" s="1243" t="s">
        <v>902</v>
      </c>
      <c r="I86" s="1243" t="s">
        <v>902</v>
      </c>
      <c r="J86" s="1243" t="s">
        <v>902</v>
      </c>
      <c r="K86" s="1243" t="s">
        <v>902</v>
      </c>
      <c r="L86" s="1243" t="s">
        <v>902</v>
      </c>
      <c r="M86" s="1243" t="s">
        <v>902</v>
      </c>
      <c r="N86" s="1243" t="s">
        <v>902</v>
      </c>
      <c r="O86" s="1243" t="s">
        <v>902</v>
      </c>
      <c r="P86" s="1244" t="s">
        <v>902</v>
      </c>
      <c r="Q86" s="1245">
        <v>0</v>
      </c>
      <c r="R86" s="112"/>
    </row>
    <row r="87" spans="1:18" s="166" customFormat="1" ht="21" customHeight="1" x14ac:dyDescent="0.25">
      <c r="A87" s="112"/>
      <c r="B87" s="2156"/>
      <c r="C87" s="1246" t="s">
        <v>902</v>
      </c>
      <c r="D87" s="1247" t="s">
        <v>349</v>
      </c>
      <c r="E87" s="1248" t="s">
        <v>902</v>
      </c>
      <c r="F87" s="1248" t="s">
        <v>902</v>
      </c>
      <c r="G87" s="1248" t="s">
        <v>902</v>
      </c>
      <c r="H87" s="1248" t="s">
        <v>902</v>
      </c>
      <c r="I87" s="1248" t="s">
        <v>902</v>
      </c>
      <c r="J87" s="1248" t="s">
        <v>902</v>
      </c>
      <c r="K87" s="1248" t="s">
        <v>902</v>
      </c>
      <c r="L87" s="1248" t="s">
        <v>902</v>
      </c>
      <c r="M87" s="1248" t="s">
        <v>902</v>
      </c>
      <c r="N87" s="1248" t="s">
        <v>902</v>
      </c>
      <c r="O87" s="1248" t="s">
        <v>902</v>
      </c>
      <c r="P87" s="1249" t="s">
        <v>902</v>
      </c>
      <c r="Q87" s="1250">
        <v>0</v>
      </c>
      <c r="R87" s="112"/>
    </row>
    <row r="88" spans="1:18" s="166" customFormat="1" ht="21" customHeight="1" x14ac:dyDescent="0.25">
      <c r="A88" s="112"/>
      <c r="B88" s="2154">
        <v>22</v>
      </c>
      <c r="C88" s="1251" t="s">
        <v>220</v>
      </c>
      <c r="D88" s="1237" t="s">
        <v>346</v>
      </c>
      <c r="E88" s="1238">
        <v>5.1772530000000003</v>
      </c>
      <c r="F88" s="1238">
        <v>4.700539</v>
      </c>
      <c r="G88" s="1238">
        <v>5.3295219999999999</v>
      </c>
      <c r="H88" s="1238">
        <v>4.9346160000000001</v>
      </c>
      <c r="I88" s="1238">
        <v>4.2104970000000002</v>
      </c>
      <c r="J88" s="1238">
        <v>3.3902700000000001</v>
      </c>
      <c r="K88" s="1238">
        <v>3.361713</v>
      </c>
      <c r="L88" s="1238">
        <v>3.3372830000000002</v>
      </c>
      <c r="M88" s="1238">
        <v>2.8390170000000001</v>
      </c>
      <c r="N88" s="1238">
        <v>3.5938679999999996</v>
      </c>
      <c r="O88" s="1238">
        <v>3.1059840000000003</v>
      </c>
      <c r="P88" s="1239">
        <v>3.619218</v>
      </c>
      <c r="Q88" s="1240">
        <v>47.599779999999996</v>
      </c>
      <c r="R88" s="112"/>
    </row>
    <row r="89" spans="1:18" s="166" customFormat="1" ht="21" customHeight="1" x14ac:dyDescent="0.25">
      <c r="A89" s="112"/>
      <c r="B89" s="2155"/>
      <c r="C89" s="1252" t="s">
        <v>902</v>
      </c>
      <c r="D89" s="1242" t="s">
        <v>347</v>
      </c>
      <c r="E89" s="1243">
        <v>1.572E-3</v>
      </c>
      <c r="F89" s="1243">
        <v>9.6569999999999989E-3</v>
      </c>
      <c r="G89" s="1243">
        <v>1.7729999999999998E-3</v>
      </c>
      <c r="H89" s="1243">
        <v>1.8739999999999998E-3</v>
      </c>
      <c r="I89" s="1243">
        <v>0</v>
      </c>
      <c r="J89" s="1243">
        <v>3.7506999999999999E-2</v>
      </c>
      <c r="K89" s="1243">
        <v>2.4670000000000001E-2</v>
      </c>
      <c r="L89" s="1243">
        <v>7.7000000000000001E-5</v>
      </c>
      <c r="M89" s="1243">
        <v>4.2999999999999995E-5</v>
      </c>
      <c r="N89" s="1243">
        <v>0</v>
      </c>
      <c r="O89" s="1243">
        <v>4.2999999999999995E-5</v>
      </c>
      <c r="P89" s="1244">
        <v>0</v>
      </c>
      <c r="Q89" s="1245">
        <v>7.7215999999999993E-2</v>
      </c>
      <c r="R89" s="112"/>
    </row>
    <row r="90" spans="1:18" s="166" customFormat="1" ht="21" customHeight="1" x14ac:dyDescent="0.25">
      <c r="A90" s="112"/>
      <c r="B90" s="2155"/>
      <c r="C90" s="1252" t="s">
        <v>902</v>
      </c>
      <c r="D90" s="1242" t="s">
        <v>348</v>
      </c>
      <c r="E90" s="1243" t="s">
        <v>902</v>
      </c>
      <c r="F90" s="1243" t="s">
        <v>902</v>
      </c>
      <c r="G90" s="1243" t="s">
        <v>902</v>
      </c>
      <c r="H90" s="1243" t="s">
        <v>902</v>
      </c>
      <c r="I90" s="1243" t="s">
        <v>902</v>
      </c>
      <c r="J90" s="1243" t="s">
        <v>902</v>
      </c>
      <c r="K90" s="1243" t="s">
        <v>902</v>
      </c>
      <c r="L90" s="1243" t="s">
        <v>902</v>
      </c>
      <c r="M90" s="1243" t="s">
        <v>902</v>
      </c>
      <c r="N90" s="1243" t="s">
        <v>902</v>
      </c>
      <c r="O90" s="1243" t="s">
        <v>902</v>
      </c>
      <c r="P90" s="1244" t="s">
        <v>902</v>
      </c>
      <c r="Q90" s="1245">
        <v>0</v>
      </c>
      <c r="R90" s="112"/>
    </row>
    <row r="91" spans="1:18" s="166" customFormat="1" ht="21" customHeight="1" x14ac:dyDescent="0.25">
      <c r="A91" s="112"/>
      <c r="B91" s="2156"/>
      <c r="C91" s="1246" t="s">
        <v>902</v>
      </c>
      <c r="D91" s="1247" t="s">
        <v>349</v>
      </c>
      <c r="E91" s="1248" t="s">
        <v>902</v>
      </c>
      <c r="F91" s="1248" t="s">
        <v>902</v>
      </c>
      <c r="G91" s="1248" t="s">
        <v>902</v>
      </c>
      <c r="H91" s="1248" t="s">
        <v>902</v>
      </c>
      <c r="I91" s="1248" t="s">
        <v>902</v>
      </c>
      <c r="J91" s="1248" t="s">
        <v>902</v>
      </c>
      <c r="K91" s="1248" t="s">
        <v>902</v>
      </c>
      <c r="L91" s="1248" t="s">
        <v>902</v>
      </c>
      <c r="M91" s="1248" t="s">
        <v>902</v>
      </c>
      <c r="N91" s="1248" t="s">
        <v>902</v>
      </c>
      <c r="O91" s="1248" t="s">
        <v>902</v>
      </c>
      <c r="P91" s="1249" t="s">
        <v>902</v>
      </c>
      <c r="Q91" s="1250">
        <v>0</v>
      </c>
      <c r="R91" s="112"/>
    </row>
    <row r="92" spans="1:18" s="166" customFormat="1" ht="21" customHeight="1" x14ac:dyDescent="0.25">
      <c r="A92" s="112"/>
      <c r="B92" s="2154">
        <v>23</v>
      </c>
      <c r="C92" s="1251" t="s">
        <v>222</v>
      </c>
      <c r="D92" s="1237" t="s">
        <v>346</v>
      </c>
      <c r="E92" s="1243" t="s">
        <v>902</v>
      </c>
      <c r="F92" s="1243" t="s">
        <v>902</v>
      </c>
      <c r="G92" s="1243" t="s">
        <v>902</v>
      </c>
      <c r="H92" s="1243" t="s">
        <v>902</v>
      </c>
      <c r="I92" s="1243" t="s">
        <v>902</v>
      </c>
      <c r="J92" s="1243" t="s">
        <v>902</v>
      </c>
      <c r="K92" s="1243" t="s">
        <v>902</v>
      </c>
      <c r="L92" s="1243" t="s">
        <v>902</v>
      </c>
      <c r="M92" s="1243" t="s">
        <v>902</v>
      </c>
      <c r="N92" s="1243" t="s">
        <v>902</v>
      </c>
      <c r="O92" s="1243" t="s">
        <v>902</v>
      </c>
      <c r="P92" s="1244" t="s">
        <v>902</v>
      </c>
      <c r="Q92" s="1245">
        <v>0</v>
      </c>
      <c r="R92" s="112"/>
    </row>
    <row r="93" spans="1:18" s="166" customFormat="1" ht="21" customHeight="1" x14ac:dyDescent="0.25">
      <c r="A93" s="112"/>
      <c r="B93" s="2155"/>
      <c r="C93" s="1252" t="s">
        <v>902</v>
      </c>
      <c r="D93" s="1242" t="s">
        <v>347</v>
      </c>
      <c r="E93" s="1243">
        <v>0</v>
      </c>
      <c r="F93" s="1243" t="s">
        <v>902</v>
      </c>
      <c r="G93" s="1243">
        <v>6.483E-3</v>
      </c>
      <c r="H93" s="1243">
        <v>1.671E-3</v>
      </c>
      <c r="I93" s="1243">
        <v>1.158E-3</v>
      </c>
      <c r="J93" s="1243">
        <v>2.4399999999999999E-3</v>
      </c>
      <c r="K93" s="1243">
        <v>1.5044E-2</v>
      </c>
      <c r="L93" s="1243">
        <v>2.1099999999999999E-3</v>
      </c>
      <c r="M93" s="1243">
        <v>2.8079999999999997E-3</v>
      </c>
      <c r="N93" s="1243">
        <v>2.1957000000000001E-2</v>
      </c>
      <c r="O93" s="1243">
        <v>2.8300000000000001E-3</v>
      </c>
      <c r="P93" s="1244">
        <v>3.7060000000000001E-3</v>
      </c>
      <c r="Q93" s="1245">
        <v>6.0206999999999997E-2</v>
      </c>
      <c r="R93" s="112"/>
    </row>
    <row r="94" spans="1:18" s="166" customFormat="1" ht="21" customHeight="1" x14ac:dyDescent="0.25">
      <c r="A94" s="112"/>
      <c r="B94" s="2155"/>
      <c r="C94" s="1252" t="s">
        <v>902</v>
      </c>
      <c r="D94" s="1242" t="s">
        <v>348</v>
      </c>
      <c r="E94" s="1243" t="s">
        <v>902</v>
      </c>
      <c r="F94" s="1243" t="s">
        <v>902</v>
      </c>
      <c r="G94" s="1243" t="s">
        <v>902</v>
      </c>
      <c r="H94" s="1243" t="s">
        <v>902</v>
      </c>
      <c r="I94" s="1243" t="s">
        <v>902</v>
      </c>
      <c r="J94" s="1243" t="s">
        <v>902</v>
      </c>
      <c r="K94" s="1243" t="s">
        <v>902</v>
      </c>
      <c r="L94" s="1243" t="s">
        <v>902</v>
      </c>
      <c r="M94" s="1243" t="s">
        <v>902</v>
      </c>
      <c r="N94" s="1243" t="s">
        <v>902</v>
      </c>
      <c r="O94" s="1243" t="s">
        <v>902</v>
      </c>
      <c r="P94" s="1244" t="s">
        <v>902</v>
      </c>
      <c r="Q94" s="1245">
        <v>0</v>
      </c>
      <c r="R94" s="112"/>
    </row>
    <row r="95" spans="1:18" s="166" customFormat="1" ht="21" customHeight="1" x14ac:dyDescent="0.25">
      <c r="A95" s="112"/>
      <c r="B95" s="2156"/>
      <c r="C95" s="1253" t="s">
        <v>902</v>
      </c>
      <c r="D95" s="1247" t="s">
        <v>349</v>
      </c>
      <c r="E95" s="1243" t="s">
        <v>902</v>
      </c>
      <c r="F95" s="1243" t="s">
        <v>902</v>
      </c>
      <c r="G95" s="1243" t="s">
        <v>902</v>
      </c>
      <c r="H95" s="1243" t="s">
        <v>902</v>
      </c>
      <c r="I95" s="1243" t="s">
        <v>902</v>
      </c>
      <c r="J95" s="1243" t="s">
        <v>902</v>
      </c>
      <c r="K95" s="1243" t="s">
        <v>902</v>
      </c>
      <c r="L95" s="1243" t="s">
        <v>902</v>
      </c>
      <c r="M95" s="1243" t="s">
        <v>902</v>
      </c>
      <c r="N95" s="1243" t="s">
        <v>902</v>
      </c>
      <c r="O95" s="1243" t="s">
        <v>902</v>
      </c>
      <c r="P95" s="1244" t="s">
        <v>902</v>
      </c>
      <c r="Q95" s="1245">
        <v>0</v>
      </c>
      <c r="R95" s="112"/>
    </row>
    <row r="96" spans="1:18" s="166" customFormat="1" ht="21" customHeight="1" x14ac:dyDescent="0.25">
      <c r="A96" s="112"/>
      <c r="B96" s="2154">
        <v>24</v>
      </c>
      <c r="C96" s="1251" t="s">
        <v>224</v>
      </c>
      <c r="D96" s="1237" t="s">
        <v>346</v>
      </c>
      <c r="E96" s="1238" t="s">
        <v>902</v>
      </c>
      <c r="F96" s="1238" t="s">
        <v>902</v>
      </c>
      <c r="G96" s="1238" t="s">
        <v>902</v>
      </c>
      <c r="H96" s="1238" t="s">
        <v>902</v>
      </c>
      <c r="I96" s="1238" t="s">
        <v>902</v>
      </c>
      <c r="J96" s="1238" t="s">
        <v>902</v>
      </c>
      <c r="K96" s="1238" t="s">
        <v>902</v>
      </c>
      <c r="L96" s="1238" t="s">
        <v>902</v>
      </c>
      <c r="M96" s="1238" t="s">
        <v>902</v>
      </c>
      <c r="N96" s="1238" t="s">
        <v>902</v>
      </c>
      <c r="O96" s="1238" t="s">
        <v>902</v>
      </c>
      <c r="P96" s="1239" t="s">
        <v>902</v>
      </c>
      <c r="Q96" s="1240">
        <v>0</v>
      </c>
      <c r="R96" s="112"/>
    </row>
    <row r="97" spans="1:18" s="166" customFormat="1" ht="21" customHeight="1" x14ac:dyDescent="0.25">
      <c r="A97" s="112"/>
      <c r="B97" s="2155"/>
      <c r="C97" s="1252" t="s">
        <v>902</v>
      </c>
      <c r="D97" s="1242" t="s">
        <v>347</v>
      </c>
      <c r="E97" s="1243">
        <v>4.3241206450396828E-2</v>
      </c>
      <c r="F97" s="1243">
        <v>4.6539999999999998E-2</v>
      </c>
      <c r="G97" s="1243">
        <v>5.3520999999999999E-2</v>
      </c>
      <c r="H97" s="1243">
        <v>5.6197049999999998E-2</v>
      </c>
      <c r="I97" s="1243">
        <v>5.2825226999999995E-2</v>
      </c>
      <c r="J97" s="1243">
        <v>5.071221791999999E-2</v>
      </c>
      <c r="K97" s="1243">
        <v>4.7669484844799992E-2</v>
      </c>
      <c r="L97" s="1243">
        <v>4.3855926057215999E-2</v>
      </c>
      <c r="M97" s="1243">
        <v>3.7277537148633591E-2</v>
      </c>
      <c r="N97" s="1243">
        <v>3.5040884919715583E-2</v>
      </c>
      <c r="O97" s="1243">
        <v>3.7844155713292832E-2</v>
      </c>
      <c r="P97" s="1244">
        <v>4.087168817035626E-2</v>
      </c>
      <c r="Q97" s="1245">
        <v>0.54559637822441098</v>
      </c>
      <c r="R97" s="112"/>
    </row>
    <row r="98" spans="1:18" s="166" customFormat="1" ht="21" customHeight="1" x14ac:dyDescent="0.25">
      <c r="A98" s="112"/>
      <c r="B98" s="2155"/>
      <c r="C98" s="1252" t="s">
        <v>902</v>
      </c>
      <c r="D98" s="1242" t="s">
        <v>348</v>
      </c>
      <c r="E98" s="1243" t="s">
        <v>902</v>
      </c>
      <c r="F98" s="1243" t="s">
        <v>902</v>
      </c>
      <c r="G98" s="1243" t="s">
        <v>902</v>
      </c>
      <c r="H98" s="1243" t="s">
        <v>902</v>
      </c>
      <c r="I98" s="1243" t="s">
        <v>902</v>
      </c>
      <c r="J98" s="1243" t="s">
        <v>902</v>
      </c>
      <c r="K98" s="1243" t="s">
        <v>902</v>
      </c>
      <c r="L98" s="1243" t="s">
        <v>902</v>
      </c>
      <c r="M98" s="1243" t="s">
        <v>902</v>
      </c>
      <c r="N98" s="1243" t="s">
        <v>902</v>
      </c>
      <c r="O98" s="1243" t="s">
        <v>902</v>
      </c>
      <c r="P98" s="1244" t="s">
        <v>902</v>
      </c>
      <c r="Q98" s="1245">
        <v>0</v>
      </c>
      <c r="R98" s="112"/>
    </row>
    <row r="99" spans="1:18" s="166" customFormat="1" ht="21" customHeight="1" x14ac:dyDescent="0.25">
      <c r="A99" s="112"/>
      <c r="B99" s="2156"/>
      <c r="C99" s="1253" t="s">
        <v>902</v>
      </c>
      <c r="D99" s="1247" t="s">
        <v>349</v>
      </c>
      <c r="E99" s="1248" t="s">
        <v>902</v>
      </c>
      <c r="F99" s="1248" t="s">
        <v>902</v>
      </c>
      <c r="G99" s="1248" t="s">
        <v>902</v>
      </c>
      <c r="H99" s="1248" t="s">
        <v>902</v>
      </c>
      <c r="I99" s="1248" t="s">
        <v>902</v>
      </c>
      <c r="J99" s="1248" t="s">
        <v>902</v>
      </c>
      <c r="K99" s="1248" t="s">
        <v>902</v>
      </c>
      <c r="L99" s="1248" t="s">
        <v>902</v>
      </c>
      <c r="M99" s="1248" t="s">
        <v>902</v>
      </c>
      <c r="N99" s="1248" t="s">
        <v>902</v>
      </c>
      <c r="O99" s="1248" t="s">
        <v>902</v>
      </c>
      <c r="P99" s="1249" t="s">
        <v>902</v>
      </c>
      <c r="Q99" s="1250">
        <v>0</v>
      </c>
      <c r="R99" s="112"/>
    </row>
    <row r="100" spans="1:18" s="166" customFormat="1" ht="21" customHeight="1" x14ac:dyDescent="0.25">
      <c r="A100" s="112"/>
      <c r="B100" s="2154">
        <v>25</v>
      </c>
      <c r="C100" s="1251" t="s">
        <v>226</v>
      </c>
      <c r="D100" s="1237" t="s">
        <v>346</v>
      </c>
      <c r="E100" s="1238">
        <v>1.9750000000000001</v>
      </c>
      <c r="F100" s="1238">
        <v>3.5910000000000002</v>
      </c>
      <c r="G100" s="1238">
        <v>4.5270000000000001</v>
      </c>
      <c r="H100" s="1238">
        <v>4.3019999999999996</v>
      </c>
      <c r="I100" s="1238">
        <v>4.8049999999999997</v>
      </c>
      <c r="J100" s="1238">
        <v>4.0439999999999996</v>
      </c>
      <c r="K100" s="1238">
        <v>3.4940000000000002</v>
      </c>
      <c r="L100" s="1238">
        <v>2.9279999999999999</v>
      </c>
      <c r="M100" s="1238">
        <v>2.1669999999999998</v>
      </c>
      <c r="N100" s="1238" t="s">
        <v>902</v>
      </c>
      <c r="O100" s="1238" t="s">
        <v>902</v>
      </c>
      <c r="P100" s="1239" t="s">
        <v>902</v>
      </c>
      <c r="Q100" s="1240">
        <v>31.832999999999998</v>
      </c>
      <c r="R100" s="112"/>
    </row>
    <row r="101" spans="1:18" s="166" customFormat="1" ht="21" customHeight="1" x14ac:dyDescent="0.25">
      <c r="A101" s="112"/>
      <c r="B101" s="2155"/>
      <c r="C101" s="1252" t="s">
        <v>902</v>
      </c>
      <c r="D101" s="1242" t="s">
        <v>347</v>
      </c>
      <c r="E101" s="1243" t="s">
        <v>902</v>
      </c>
      <c r="F101" s="1243" t="s">
        <v>902</v>
      </c>
      <c r="G101" s="1243" t="s">
        <v>902</v>
      </c>
      <c r="H101" s="1243" t="s">
        <v>902</v>
      </c>
      <c r="I101" s="1243" t="s">
        <v>902</v>
      </c>
      <c r="J101" s="1243" t="s">
        <v>902</v>
      </c>
      <c r="K101" s="1243" t="s">
        <v>902</v>
      </c>
      <c r="L101" s="1243" t="s">
        <v>902</v>
      </c>
      <c r="M101" s="1243" t="s">
        <v>902</v>
      </c>
      <c r="N101" s="1243" t="s">
        <v>902</v>
      </c>
      <c r="O101" s="1243" t="s">
        <v>902</v>
      </c>
      <c r="P101" s="1244" t="s">
        <v>902</v>
      </c>
      <c r="Q101" s="1245">
        <v>0</v>
      </c>
      <c r="R101" s="112"/>
    </row>
    <row r="102" spans="1:18" s="166" customFormat="1" ht="21" customHeight="1" x14ac:dyDescent="0.25">
      <c r="A102" s="112"/>
      <c r="B102" s="2155"/>
      <c r="C102" s="1252" t="s">
        <v>902</v>
      </c>
      <c r="D102" s="1242" t="s">
        <v>348</v>
      </c>
      <c r="E102" s="1243" t="s">
        <v>902</v>
      </c>
      <c r="F102" s="1243" t="s">
        <v>902</v>
      </c>
      <c r="G102" s="1243" t="s">
        <v>902</v>
      </c>
      <c r="H102" s="1243" t="s">
        <v>902</v>
      </c>
      <c r="I102" s="1243" t="s">
        <v>902</v>
      </c>
      <c r="J102" s="1243" t="s">
        <v>902</v>
      </c>
      <c r="K102" s="1243" t="s">
        <v>902</v>
      </c>
      <c r="L102" s="1243" t="s">
        <v>902</v>
      </c>
      <c r="M102" s="1243" t="s">
        <v>902</v>
      </c>
      <c r="N102" s="1243" t="s">
        <v>902</v>
      </c>
      <c r="O102" s="1243" t="s">
        <v>902</v>
      </c>
      <c r="P102" s="1244" t="s">
        <v>902</v>
      </c>
      <c r="Q102" s="1245">
        <v>0</v>
      </c>
      <c r="R102" s="112"/>
    </row>
    <row r="103" spans="1:18" s="166" customFormat="1" ht="21" customHeight="1" x14ac:dyDescent="0.25">
      <c r="A103" s="112"/>
      <c r="B103" s="2156"/>
      <c r="C103" s="1253" t="s">
        <v>902</v>
      </c>
      <c r="D103" s="1247" t="s">
        <v>349</v>
      </c>
      <c r="E103" s="1248" t="s">
        <v>902</v>
      </c>
      <c r="F103" s="1248" t="s">
        <v>902</v>
      </c>
      <c r="G103" s="1248" t="s">
        <v>902</v>
      </c>
      <c r="H103" s="1248" t="s">
        <v>902</v>
      </c>
      <c r="I103" s="1248" t="s">
        <v>902</v>
      </c>
      <c r="J103" s="1248" t="s">
        <v>902</v>
      </c>
      <c r="K103" s="1248" t="s">
        <v>902</v>
      </c>
      <c r="L103" s="1248" t="s">
        <v>902</v>
      </c>
      <c r="M103" s="1248" t="s">
        <v>902</v>
      </c>
      <c r="N103" s="1248" t="s">
        <v>902</v>
      </c>
      <c r="O103" s="1248" t="s">
        <v>902</v>
      </c>
      <c r="P103" s="1249" t="s">
        <v>902</v>
      </c>
      <c r="Q103" s="1250">
        <v>0</v>
      </c>
      <c r="R103" s="112"/>
    </row>
    <row r="104" spans="1:18" s="166" customFormat="1" ht="21" customHeight="1" x14ac:dyDescent="0.25">
      <c r="A104" s="112"/>
      <c r="B104" s="2154">
        <v>26</v>
      </c>
      <c r="C104" s="1251" t="s">
        <v>227</v>
      </c>
      <c r="D104" s="1237" t="s">
        <v>346</v>
      </c>
      <c r="E104" s="1238" t="s">
        <v>902</v>
      </c>
      <c r="F104" s="1238" t="s">
        <v>902</v>
      </c>
      <c r="G104" s="1238" t="s">
        <v>902</v>
      </c>
      <c r="H104" s="1238" t="s">
        <v>902</v>
      </c>
      <c r="I104" s="1238" t="s">
        <v>902</v>
      </c>
      <c r="J104" s="1238" t="s">
        <v>902</v>
      </c>
      <c r="K104" s="1238" t="s">
        <v>902</v>
      </c>
      <c r="L104" s="1238" t="s">
        <v>902</v>
      </c>
      <c r="M104" s="1238" t="s">
        <v>902</v>
      </c>
      <c r="N104" s="1238" t="s">
        <v>902</v>
      </c>
      <c r="O104" s="1238" t="s">
        <v>902</v>
      </c>
      <c r="P104" s="1239" t="s">
        <v>902</v>
      </c>
      <c r="Q104" s="1240">
        <v>0</v>
      </c>
      <c r="R104" s="112"/>
    </row>
    <row r="105" spans="1:18" s="166" customFormat="1" ht="21" customHeight="1" x14ac:dyDescent="0.25">
      <c r="A105" s="112"/>
      <c r="B105" s="2155"/>
      <c r="C105" s="1252" t="s">
        <v>902</v>
      </c>
      <c r="D105" s="1242" t="s">
        <v>347</v>
      </c>
      <c r="E105" s="1243">
        <v>0.63812599999999997</v>
      </c>
      <c r="F105" s="1243">
        <v>0.63878799999999991</v>
      </c>
      <c r="G105" s="1243">
        <v>0.67991099999999993</v>
      </c>
      <c r="H105" s="1243">
        <v>0.63579799999999997</v>
      </c>
      <c r="I105" s="1243">
        <v>0.62115399999999998</v>
      </c>
      <c r="J105" s="1243">
        <v>0.61385099999999992</v>
      </c>
      <c r="K105" s="1243">
        <v>0.674709</v>
      </c>
      <c r="L105" s="1243">
        <v>0.67450200000000005</v>
      </c>
      <c r="M105" s="1243">
        <v>0.69198399999999993</v>
      </c>
      <c r="N105" s="1243">
        <v>0.75936200000000009</v>
      </c>
      <c r="O105" s="1243">
        <v>0.8059099999999999</v>
      </c>
      <c r="P105" s="1244">
        <v>0.83289499999999994</v>
      </c>
      <c r="Q105" s="1245">
        <v>8.2669899999999998</v>
      </c>
      <c r="R105" s="112"/>
    </row>
    <row r="106" spans="1:18" s="166" customFormat="1" ht="21" customHeight="1" x14ac:dyDescent="0.25">
      <c r="A106" s="112"/>
      <c r="B106" s="2155"/>
      <c r="C106" s="1252" t="s">
        <v>902</v>
      </c>
      <c r="D106" s="1242" t="s">
        <v>348</v>
      </c>
      <c r="E106" s="1243" t="s">
        <v>902</v>
      </c>
      <c r="F106" s="1243" t="s">
        <v>902</v>
      </c>
      <c r="G106" s="1243" t="s">
        <v>902</v>
      </c>
      <c r="H106" s="1243" t="s">
        <v>902</v>
      </c>
      <c r="I106" s="1243" t="s">
        <v>902</v>
      </c>
      <c r="J106" s="1243" t="s">
        <v>902</v>
      </c>
      <c r="K106" s="1243" t="s">
        <v>902</v>
      </c>
      <c r="L106" s="1243" t="s">
        <v>902</v>
      </c>
      <c r="M106" s="1243" t="s">
        <v>902</v>
      </c>
      <c r="N106" s="1243" t="s">
        <v>902</v>
      </c>
      <c r="O106" s="1243" t="s">
        <v>902</v>
      </c>
      <c r="P106" s="1244" t="s">
        <v>902</v>
      </c>
      <c r="Q106" s="1245">
        <v>0</v>
      </c>
      <c r="R106" s="112"/>
    </row>
    <row r="107" spans="1:18" s="166" customFormat="1" ht="21" customHeight="1" x14ac:dyDescent="0.25">
      <c r="A107" s="112"/>
      <c r="B107" s="2156"/>
      <c r="C107" s="1253" t="s">
        <v>902</v>
      </c>
      <c r="D107" s="1247" t="s">
        <v>349</v>
      </c>
      <c r="E107" s="1248" t="s">
        <v>902</v>
      </c>
      <c r="F107" s="1248" t="s">
        <v>902</v>
      </c>
      <c r="G107" s="1248" t="s">
        <v>902</v>
      </c>
      <c r="H107" s="1248" t="s">
        <v>902</v>
      </c>
      <c r="I107" s="1248" t="s">
        <v>902</v>
      </c>
      <c r="J107" s="1248" t="s">
        <v>902</v>
      </c>
      <c r="K107" s="1248" t="s">
        <v>902</v>
      </c>
      <c r="L107" s="1248" t="s">
        <v>902</v>
      </c>
      <c r="M107" s="1248" t="s">
        <v>902</v>
      </c>
      <c r="N107" s="1248" t="s">
        <v>902</v>
      </c>
      <c r="O107" s="1248" t="s">
        <v>902</v>
      </c>
      <c r="P107" s="1249" t="s">
        <v>902</v>
      </c>
      <c r="Q107" s="1250">
        <v>0</v>
      </c>
      <c r="R107" s="112"/>
    </row>
    <row r="108" spans="1:18" s="166" customFormat="1" ht="21" customHeight="1" x14ac:dyDescent="0.25">
      <c r="A108" s="112"/>
      <c r="B108" s="2154">
        <v>27</v>
      </c>
      <c r="C108" s="1251" t="s">
        <v>229</v>
      </c>
      <c r="D108" s="1237" t="s">
        <v>346</v>
      </c>
      <c r="E108" s="1238">
        <v>14.019007999999999</v>
      </c>
      <c r="F108" s="1238">
        <v>13.033189999999999</v>
      </c>
      <c r="G108" s="1238">
        <v>15.438923000000001</v>
      </c>
      <c r="H108" s="1238">
        <v>14.393359</v>
      </c>
      <c r="I108" s="1238">
        <v>14.404342</v>
      </c>
      <c r="J108" s="1238">
        <v>11.461542</v>
      </c>
      <c r="K108" s="1238">
        <v>11.093602000000001</v>
      </c>
      <c r="L108" s="1238">
        <v>11.828032999999998</v>
      </c>
      <c r="M108" s="1238">
        <v>12.489197000000001</v>
      </c>
      <c r="N108" s="1238">
        <v>14.402626999999999</v>
      </c>
      <c r="O108" s="1238">
        <v>13.722988999999998</v>
      </c>
      <c r="P108" s="1239">
        <v>14.265086</v>
      </c>
      <c r="Q108" s="1240">
        <v>160.55189799999999</v>
      </c>
      <c r="R108" s="112"/>
    </row>
    <row r="109" spans="1:18" s="166" customFormat="1" ht="21" customHeight="1" x14ac:dyDescent="0.25">
      <c r="A109" s="112"/>
      <c r="B109" s="2155"/>
      <c r="C109" s="1252" t="s">
        <v>902</v>
      </c>
      <c r="D109" s="1242" t="s">
        <v>347</v>
      </c>
      <c r="E109" s="1243">
        <v>0</v>
      </c>
      <c r="F109" s="1243">
        <v>0</v>
      </c>
      <c r="G109" s="1243">
        <v>0</v>
      </c>
      <c r="H109" s="1243">
        <v>0</v>
      </c>
      <c r="I109" s="1243">
        <v>0</v>
      </c>
      <c r="J109" s="1243">
        <v>0</v>
      </c>
      <c r="K109" s="1243">
        <v>0</v>
      </c>
      <c r="L109" s="1243">
        <v>0</v>
      </c>
      <c r="M109" s="1243">
        <v>0</v>
      </c>
      <c r="N109" s="1243">
        <v>0</v>
      </c>
      <c r="O109" s="1243">
        <v>0</v>
      </c>
      <c r="P109" s="1244">
        <v>0</v>
      </c>
      <c r="Q109" s="1245">
        <v>0</v>
      </c>
      <c r="R109" s="112"/>
    </row>
    <row r="110" spans="1:18" s="166" customFormat="1" ht="21" customHeight="1" x14ac:dyDescent="0.25">
      <c r="A110" s="112"/>
      <c r="B110" s="2155"/>
      <c r="C110" s="1252" t="s">
        <v>902</v>
      </c>
      <c r="D110" s="1242" t="s">
        <v>348</v>
      </c>
      <c r="E110" s="1243" t="s">
        <v>902</v>
      </c>
      <c r="F110" s="1243" t="s">
        <v>902</v>
      </c>
      <c r="G110" s="1243" t="s">
        <v>902</v>
      </c>
      <c r="H110" s="1243" t="s">
        <v>902</v>
      </c>
      <c r="I110" s="1243" t="s">
        <v>902</v>
      </c>
      <c r="J110" s="1243" t="s">
        <v>902</v>
      </c>
      <c r="K110" s="1243" t="s">
        <v>902</v>
      </c>
      <c r="L110" s="1243" t="s">
        <v>902</v>
      </c>
      <c r="M110" s="1243" t="s">
        <v>902</v>
      </c>
      <c r="N110" s="1243" t="s">
        <v>902</v>
      </c>
      <c r="O110" s="1243" t="s">
        <v>902</v>
      </c>
      <c r="P110" s="1244" t="s">
        <v>902</v>
      </c>
      <c r="Q110" s="1245">
        <v>0</v>
      </c>
      <c r="R110" s="112"/>
    </row>
    <row r="111" spans="1:18" s="166" customFormat="1" ht="21" customHeight="1" x14ac:dyDescent="0.25">
      <c r="A111" s="112"/>
      <c r="B111" s="2156"/>
      <c r="C111" s="1253" t="s">
        <v>902</v>
      </c>
      <c r="D111" s="1247" t="s">
        <v>349</v>
      </c>
      <c r="E111" s="1248" t="s">
        <v>902</v>
      </c>
      <c r="F111" s="1248" t="s">
        <v>902</v>
      </c>
      <c r="G111" s="1248" t="s">
        <v>902</v>
      </c>
      <c r="H111" s="1248" t="s">
        <v>902</v>
      </c>
      <c r="I111" s="1248" t="s">
        <v>902</v>
      </c>
      <c r="J111" s="1248" t="s">
        <v>902</v>
      </c>
      <c r="K111" s="1248" t="s">
        <v>902</v>
      </c>
      <c r="L111" s="1248" t="s">
        <v>902</v>
      </c>
      <c r="M111" s="1248" t="s">
        <v>902</v>
      </c>
      <c r="N111" s="1248" t="s">
        <v>902</v>
      </c>
      <c r="O111" s="1248" t="s">
        <v>902</v>
      </c>
      <c r="P111" s="1249" t="s">
        <v>902</v>
      </c>
      <c r="Q111" s="1250">
        <v>0</v>
      </c>
      <c r="R111" s="112"/>
    </row>
    <row r="112" spans="1:18" s="166" customFormat="1" ht="21" customHeight="1" x14ac:dyDescent="0.25">
      <c r="A112" s="112"/>
      <c r="B112" s="2154">
        <v>28</v>
      </c>
      <c r="C112" s="1251" t="s">
        <v>231</v>
      </c>
      <c r="D112" s="1237" t="s">
        <v>346</v>
      </c>
      <c r="E112" s="1238" t="s">
        <v>902</v>
      </c>
      <c r="F112" s="1238" t="s">
        <v>902</v>
      </c>
      <c r="G112" s="1238" t="s">
        <v>902</v>
      </c>
      <c r="H112" s="1238" t="s">
        <v>902</v>
      </c>
      <c r="I112" s="1238" t="s">
        <v>902</v>
      </c>
      <c r="J112" s="1238" t="s">
        <v>902</v>
      </c>
      <c r="K112" s="1238" t="s">
        <v>902</v>
      </c>
      <c r="L112" s="1238" t="s">
        <v>902</v>
      </c>
      <c r="M112" s="1238" t="s">
        <v>902</v>
      </c>
      <c r="N112" s="1238" t="s">
        <v>902</v>
      </c>
      <c r="O112" s="1238" t="s">
        <v>902</v>
      </c>
      <c r="P112" s="1239" t="s">
        <v>902</v>
      </c>
      <c r="Q112" s="1240">
        <v>0</v>
      </c>
      <c r="R112" s="112"/>
    </row>
    <row r="113" spans="1:18" s="166" customFormat="1" ht="21" customHeight="1" x14ac:dyDescent="0.25">
      <c r="A113" s="112"/>
      <c r="B113" s="2155"/>
      <c r="C113" s="1252" t="s">
        <v>902</v>
      </c>
      <c r="D113" s="1242" t="s">
        <v>347</v>
      </c>
      <c r="E113" s="1243">
        <v>1.7800000000000001E-3</v>
      </c>
      <c r="F113" s="1243">
        <v>1.3100000000000001E-4</v>
      </c>
      <c r="G113" s="1243">
        <v>4.261E-3</v>
      </c>
      <c r="H113" s="1243">
        <v>3.421E-3</v>
      </c>
      <c r="I113" s="1243">
        <v>4.7999999999999996E-3</v>
      </c>
      <c r="J113" s="1243">
        <v>9.3799999999999992E-4</v>
      </c>
      <c r="K113" s="1243">
        <v>1.6699999999999998E-3</v>
      </c>
      <c r="L113" s="1243">
        <v>1.204E-3</v>
      </c>
      <c r="M113" s="1243">
        <v>9.1100000000000003E-4</v>
      </c>
      <c r="N113" s="1243">
        <v>6.3369999999999998E-3</v>
      </c>
      <c r="O113" s="1243">
        <v>3.1900000000000001E-3</v>
      </c>
      <c r="P113" s="1244">
        <v>2.1549999999999998E-3</v>
      </c>
      <c r="Q113" s="1245">
        <v>3.0797999999999996E-2</v>
      </c>
      <c r="R113" s="112"/>
    </row>
    <row r="114" spans="1:18" s="166" customFormat="1" ht="21" customHeight="1" x14ac:dyDescent="0.25">
      <c r="A114" s="112"/>
      <c r="B114" s="2155"/>
      <c r="C114" s="1252" t="s">
        <v>902</v>
      </c>
      <c r="D114" s="1242" t="s">
        <v>348</v>
      </c>
      <c r="E114" s="1243" t="s">
        <v>902</v>
      </c>
      <c r="F114" s="1243" t="s">
        <v>902</v>
      </c>
      <c r="G114" s="1243" t="s">
        <v>902</v>
      </c>
      <c r="H114" s="1243" t="s">
        <v>902</v>
      </c>
      <c r="I114" s="1243" t="s">
        <v>902</v>
      </c>
      <c r="J114" s="1243" t="s">
        <v>902</v>
      </c>
      <c r="K114" s="1243" t="s">
        <v>902</v>
      </c>
      <c r="L114" s="1243" t="s">
        <v>902</v>
      </c>
      <c r="M114" s="1243" t="s">
        <v>902</v>
      </c>
      <c r="N114" s="1243" t="s">
        <v>902</v>
      </c>
      <c r="O114" s="1243" t="s">
        <v>902</v>
      </c>
      <c r="P114" s="1244" t="s">
        <v>902</v>
      </c>
      <c r="Q114" s="1245">
        <v>0</v>
      </c>
      <c r="R114" s="112"/>
    </row>
    <row r="115" spans="1:18" s="166" customFormat="1" ht="21" customHeight="1" x14ac:dyDescent="0.25">
      <c r="A115" s="112"/>
      <c r="B115" s="2156"/>
      <c r="C115" s="1246" t="s">
        <v>902</v>
      </c>
      <c r="D115" s="1247" t="s">
        <v>349</v>
      </c>
      <c r="E115" s="1248" t="s">
        <v>902</v>
      </c>
      <c r="F115" s="1248" t="s">
        <v>902</v>
      </c>
      <c r="G115" s="1248" t="s">
        <v>902</v>
      </c>
      <c r="H115" s="1248" t="s">
        <v>902</v>
      </c>
      <c r="I115" s="1248" t="s">
        <v>902</v>
      </c>
      <c r="J115" s="1248" t="s">
        <v>902</v>
      </c>
      <c r="K115" s="1248" t="s">
        <v>902</v>
      </c>
      <c r="L115" s="1248" t="s">
        <v>902</v>
      </c>
      <c r="M115" s="1248" t="s">
        <v>902</v>
      </c>
      <c r="N115" s="1248" t="s">
        <v>902</v>
      </c>
      <c r="O115" s="1248" t="s">
        <v>902</v>
      </c>
      <c r="P115" s="1249" t="s">
        <v>902</v>
      </c>
      <c r="Q115" s="1250">
        <v>0</v>
      </c>
      <c r="R115" s="112"/>
    </row>
    <row r="116" spans="1:18" s="166" customFormat="1" ht="21" customHeight="1" x14ac:dyDescent="0.25">
      <c r="A116" s="112"/>
      <c r="B116" s="2154">
        <v>29</v>
      </c>
      <c r="C116" s="1251" t="s">
        <v>233</v>
      </c>
      <c r="D116" s="1237" t="s">
        <v>346</v>
      </c>
      <c r="E116" s="1243">
        <v>2.7932770000000002</v>
      </c>
      <c r="F116" s="1243">
        <v>2.4995700000000003</v>
      </c>
      <c r="G116" s="1243">
        <v>2.8661779999999997</v>
      </c>
      <c r="H116" s="1243">
        <v>2.7671419999999998</v>
      </c>
      <c r="I116" s="1243">
        <v>2.311337</v>
      </c>
      <c r="J116" s="1243">
        <v>1.8284639999999999</v>
      </c>
      <c r="K116" s="1243">
        <v>1.4660470000000001</v>
      </c>
      <c r="L116" s="1243">
        <v>1.2422709999999999</v>
      </c>
      <c r="M116" s="1243">
        <v>1.016526</v>
      </c>
      <c r="N116" s="1243">
        <v>1.321075</v>
      </c>
      <c r="O116" s="1243" t="s">
        <v>902</v>
      </c>
      <c r="P116" s="1244" t="s">
        <v>902</v>
      </c>
      <c r="Q116" s="1245">
        <v>20.111886999999999</v>
      </c>
      <c r="R116" s="112"/>
    </row>
    <row r="117" spans="1:18" s="166" customFormat="1" ht="21" customHeight="1" x14ac:dyDescent="0.25">
      <c r="A117" s="112"/>
      <c r="B117" s="2155"/>
      <c r="C117" s="1252" t="s">
        <v>902</v>
      </c>
      <c r="D117" s="1242" t="s">
        <v>347</v>
      </c>
      <c r="E117" s="1243">
        <v>0</v>
      </c>
      <c r="F117" s="1243">
        <v>0</v>
      </c>
      <c r="G117" s="1243">
        <v>0</v>
      </c>
      <c r="H117" s="1243">
        <v>0</v>
      </c>
      <c r="I117" s="1243">
        <v>0</v>
      </c>
      <c r="J117" s="1243">
        <v>0</v>
      </c>
      <c r="K117" s="1243">
        <v>0</v>
      </c>
      <c r="L117" s="1243">
        <v>6.2399999999999999E-3</v>
      </c>
      <c r="M117" s="1243">
        <v>0</v>
      </c>
      <c r="N117" s="1243">
        <v>0</v>
      </c>
      <c r="O117" s="1243" t="s">
        <v>902</v>
      </c>
      <c r="P117" s="1244" t="s">
        <v>902</v>
      </c>
      <c r="Q117" s="1245">
        <v>6.2399999999999999E-3</v>
      </c>
      <c r="R117" s="112"/>
    </row>
    <row r="118" spans="1:18" s="166" customFormat="1" ht="21" customHeight="1" x14ac:dyDescent="0.25">
      <c r="A118" s="112"/>
      <c r="B118" s="2155"/>
      <c r="C118" s="1252" t="s">
        <v>902</v>
      </c>
      <c r="D118" s="1242" t="s">
        <v>348</v>
      </c>
      <c r="E118" s="1243" t="s">
        <v>902</v>
      </c>
      <c r="F118" s="1243" t="s">
        <v>902</v>
      </c>
      <c r="G118" s="1243" t="s">
        <v>902</v>
      </c>
      <c r="H118" s="1243" t="s">
        <v>902</v>
      </c>
      <c r="I118" s="1243" t="s">
        <v>902</v>
      </c>
      <c r="J118" s="1243" t="s">
        <v>902</v>
      </c>
      <c r="K118" s="1243" t="s">
        <v>902</v>
      </c>
      <c r="L118" s="1243" t="s">
        <v>902</v>
      </c>
      <c r="M118" s="1243" t="s">
        <v>902</v>
      </c>
      <c r="N118" s="1243" t="s">
        <v>902</v>
      </c>
      <c r="O118" s="1243" t="s">
        <v>902</v>
      </c>
      <c r="P118" s="1244" t="s">
        <v>902</v>
      </c>
      <c r="Q118" s="1245">
        <v>0</v>
      </c>
      <c r="R118" s="112"/>
    </row>
    <row r="119" spans="1:18" s="166" customFormat="1" ht="21" customHeight="1" x14ac:dyDescent="0.25">
      <c r="A119" s="112"/>
      <c r="B119" s="2156"/>
      <c r="C119" s="1246" t="s">
        <v>902</v>
      </c>
      <c r="D119" s="1247" t="s">
        <v>349</v>
      </c>
      <c r="E119" s="1243" t="s">
        <v>902</v>
      </c>
      <c r="F119" s="1243" t="s">
        <v>902</v>
      </c>
      <c r="G119" s="1243" t="s">
        <v>902</v>
      </c>
      <c r="H119" s="1243" t="s">
        <v>902</v>
      </c>
      <c r="I119" s="1243" t="s">
        <v>902</v>
      </c>
      <c r="J119" s="1243" t="s">
        <v>902</v>
      </c>
      <c r="K119" s="1243" t="s">
        <v>902</v>
      </c>
      <c r="L119" s="1243" t="s">
        <v>902</v>
      </c>
      <c r="M119" s="1243" t="s">
        <v>902</v>
      </c>
      <c r="N119" s="1243" t="s">
        <v>902</v>
      </c>
      <c r="O119" s="1243" t="s">
        <v>902</v>
      </c>
      <c r="P119" s="1244" t="s">
        <v>902</v>
      </c>
      <c r="Q119" s="1245">
        <v>0</v>
      </c>
      <c r="R119" s="112"/>
    </row>
    <row r="120" spans="1:18" s="166" customFormat="1" ht="21" customHeight="1" x14ac:dyDescent="0.25">
      <c r="A120" s="112"/>
      <c r="B120" s="2154">
        <v>30</v>
      </c>
      <c r="C120" s="1251" t="s">
        <v>234</v>
      </c>
      <c r="D120" s="1237" t="s">
        <v>346</v>
      </c>
      <c r="E120" s="1238">
        <v>6.3454260000000007</v>
      </c>
      <c r="F120" s="1238">
        <v>6.475657</v>
      </c>
      <c r="G120" s="1238">
        <v>6.5808249999999999</v>
      </c>
      <c r="H120" s="1238">
        <v>6.5535780000000008</v>
      </c>
      <c r="I120" s="1238">
        <v>5.0680119999999995</v>
      </c>
      <c r="J120" s="1238">
        <v>4.6369889999999998</v>
      </c>
      <c r="K120" s="1238">
        <v>3.9344960000000002</v>
      </c>
      <c r="L120" s="1238">
        <v>3.885421</v>
      </c>
      <c r="M120" s="1238">
        <v>3.0613220000000001</v>
      </c>
      <c r="N120" s="1238">
        <v>4.7649109999999997</v>
      </c>
      <c r="O120" s="1238">
        <v>6.4548010000000007</v>
      </c>
      <c r="P120" s="1239">
        <v>5.9436159999999996</v>
      </c>
      <c r="Q120" s="1240">
        <v>63.705054000000004</v>
      </c>
      <c r="R120" s="112"/>
    </row>
    <row r="121" spans="1:18" s="166" customFormat="1" ht="21" customHeight="1" x14ac:dyDescent="0.25">
      <c r="A121" s="112"/>
      <c r="B121" s="2155"/>
      <c r="C121" s="1252" t="s">
        <v>902</v>
      </c>
      <c r="D121" s="1242" t="s">
        <v>347</v>
      </c>
      <c r="E121" s="1243">
        <v>0</v>
      </c>
      <c r="F121" s="1243">
        <v>8.0900000000000004E-4</v>
      </c>
      <c r="G121" s="1243">
        <v>0</v>
      </c>
      <c r="H121" s="1243">
        <v>0</v>
      </c>
      <c r="I121" s="1243">
        <v>0</v>
      </c>
      <c r="J121" s="1243">
        <v>0</v>
      </c>
      <c r="K121" s="1243">
        <v>0</v>
      </c>
      <c r="L121" s="1243">
        <v>0</v>
      </c>
      <c r="M121" s="1243">
        <v>0</v>
      </c>
      <c r="N121" s="1243">
        <v>6.1879999999999999E-3</v>
      </c>
      <c r="O121" s="1243">
        <v>0</v>
      </c>
      <c r="P121" s="1244">
        <v>0</v>
      </c>
      <c r="Q121" s="1245">
        <v>6.9969999999999997E-3</v>
      </c>
      <c r="R121" s="112"/>
    </row>
    <row r="122" spans="1:18" s="166" customFormat="1" ht="21" customHeight="1" x14ac:dyDescent="0.25">
      <c r="A122" s="112"/>
      <c r="B122" s="2155"/>
      <c r="C122" s="1252" t="s">
        <v>902</v>
      </c>
      <c r="D122" s="1242" t="s">
        <v>348</v>
      </c>
      <c r="E122" s="1243" t="s">
        <v>902</v>
      </c>
      <c r="F122" s="1243" t="s">
        <v>902</v>
      </c>
      <c r="G122" s="1243" t="s">
        <v>902</v>
      </c>
      <c r="H122" s="1243" t="s">
        <v>902</v>
      </c>
      <c r="I122" s="1243" t="s">
        <v>902</v>
      </c>
      <c r="J122" s="1243" t="s">
        <v>902</v>
      </c>
      <c r="K122" s="1243" t="s">
        <v>902</v>
      </c>
      <c r="L122" s="1243" t="s">
        <v>902</v>
      </c>
      <c r="M122" s="1243" t="s">
        <v>902</v>
      </c>
      <c r="N122" s="1243" t="s">
        <v>902</v>
      </c>
      <c r="O122" s="1243" t="s">
        <v>902</v>
      </c>
      <c r="P122" s="1244" t="s">
        <v>902</v>
      </c>
      <c r="Q122" s="1245">
        <v>0</v>
      </c>
      <c r="R122" s="112"/>
    </row>
    <row r="123" spans="1:18" s="166" customFormat="1" ht="21" customHeight="1" x14ac:dyDescent="0.25">
      <c r="A123" s="112"/>
      <c r="B123" s="2156"/>
      <c r="C123" s="1246" t="s">
        <v>902</v>
      </c>
      <c r="D123" s="1247" t="s">
        <v>349</v>
      </c>
      <c r="E123" s="1248" t="s">
        <v>902</v>
      </c>
      <c r="F123" s="1248" t="s">
        <v>902</v>
      </c>
      <c r="G123" s="1248" t="s">
        <v>902</v>
      </c>
      <c r="H123" s="1248" t="s">
        <v>902</v>
      </c>
      <c r="I123" s="1248" t="s">
        <v>902</v>
      </c>
      <c r="J123" s="1248" t="s">
        <v>902</v>
      </c>
      <c r="K123" s="1248" t="s">
        <v>902</v>
      </c>
      <c r="L123" s="1248" t="s">
        <v>902</v>
      </c>
      <c r="M123" s="1248" t="s">
        <v>902</v>
      </c>
      <c r="N123" s="1248" t="s">
        <v>902</v>
      </c>
      <c r="O123" s="1248" t="s">
        <v>902</v>
      </c>
      <c r="P123" s="1249" t="s">
        <v>902</v>
      </c>
      <c r="Q123" s="1250">
        <v>0</v>
      </c>
      <c r="R123" s="112"/>
    </row>
    <row r="124" spans="1:18" s="166" customFormat="1" ht="21" customHeight="1" x14ac:dyDescent="0.25">
      <c r="A124" s="112"/>
      <c r="B124" s="2154">
        <v>31</v>
      </c>
      <c r="C124" s="1236" t="s">
        <v>236</v>
      </c>
      <c r="D124" s="1237" t="s">
        <v>346</v>
      </c>
      <c r="E124" s="1238">
        <v>0</v>
      </c>
      <c r="F124" s="1238">
        <v>0</v>
      </c>
      <c r="G124" s="1238">
        <v>0</v>
      </c>
      <c r="H124" s="1238">
        <v>0</v>
      </c>
      <c r="I124" s="1238">
        <v>0</v>
      </c>
      <c r="J124" s="1238">
        <v>0</v>
      </c>
      <c r="K124" s="1238">
        <v>0</v>
      </c>
      <c r="L124" s="1238">
        <v>0</v>
      </c>
      <c r="M124" s="1238">
        <v>0</v>
      </c>
      <c r="N124" s="1238">
        <v>0</v>
      </c>
      <c r="O124" s="1238">
        <v>0</v>
      </c>
      <c r="P124" s="1239">
        <v>0</v>
      </c>
      <c r="Q124" s="1240">
        <v>0</v>
      </c>
      <c r="R124" s="112"/>
    </row>
    <row r="125" spans="1:18" s="166" customFormat="1" ht="21" customHeight="1" x14ac:dyDescent="0.25">
      <c r="A125" s="112"/>
      <c r="B125" s="2155"/>
      <c r="C125" s="1252" t="s">
        <v>902</v>
      </c>
      <c r="D125" s="1242" t="s">
        <v>347</v>
      </c>
      <c r="E125" s="1243">
        <v>0</v>
      </c>
      <c r="F125" s="1243">
        <v>0</v>
      </c>
      <c r="G125" s="1243">
        <v>0</v>
      </c>
      <c r="H125" s="1243">
        <v>0</v>
      </c>
      <c r="I125" s="1243">
        <v>0</v>
      </c>
      <c r="J125" s="1243">
        <v>0</v>
      </c>
      <c r="K125" s="1243">
        <v>0</v>
      </c>
      <c r="L125" s="1243">
        <v>0</v>
      </c>
      <c r="M125" s="1243">
        <v>0</v>
      </c>
      <c r="N125" s="1243">
        <v>0</v>
      </c>
      <c r="O125" s="1243">
        <v>0</v>
      </c>
      <c r="P125" s="1244">
        <v>0</v>
      </c>
      <c r="Q125" s="1245">
        <v>0</v>
      </c>
      <c r="R125" s="112"/>
    </row>
    <row r="126" spans="1:18" s="166" customFormat="1" ht="21" customHeight="1" x14ac:dyDescent="0.25">
      <c r="A126" s="112"/>
      <c r="B126" s="2155"/>
      <c r="C126" s="1252" t="s">
        <v>902</v>
      </c>
      <c r="D126" s="1242" t="s">
        <v>348</v>
      </c>
      <c r="E126" s="1243" t="s">
        <v>902</v>
      </c>
      <c r="F126" s="1243" t="s">
        <v>902</v>
      </c>
      <c r="G126" s="1243" t="s">
        <v>902</v>
      </c>
      <c r="H126" s="1243" t="s">
        <v>902</v>
      </c>
      <c r="I126" s="1243" t="s">
        <v>902</v>
      </c>
      <c r="J126" s="1243" t="s">
        <v>902</v>
      </c>
      <c r="K126" s="1243" t="s">
        <v>902</v>
      </c>
      <c r="L126" s="1243" t="s">
        <v>902</v>
      </c>
      <c r="M126" s="1243" t="s">
        <v>902</v>
      </c>
      <c r="N126" s="1243" t="s">
        <v>902</v>
      </c>
      <c r="O126" s="1243" t="s">
        <v>902</v>
      </c>
      <c r="P126" s="1244" t="s">
        <v>902</v>
      </c>
      <c r="Q126" s="1245">
        <v>0</v>
      </c>
      <c r="R126" s="112"/>
    </row>
    <row r="127" spans="1:18" s="166" customFormat="1" ht="21" customHeight="1" x14ac:dyDescent="0.25">
      <c r="A127" s="112"/>
      <c r="B127" s="2156"/>
      <c r="C127" s="1246" t="s">
        <v>902</v>
      </c>
      <c r="D127" s="1247" t="s">
        <v>349</v>
      </c>
      <c r="E127" s="1248" t="s">
        <v>902</v>
      </c>
      <c r="F127" s="1248" t="s">
        <v>902</v>
      </c>
      <c r="G127" s="1248" t="s">
        <v>902</v>
      </c>
      <c r="H127" s="1248" t="s">
        <v>902</v>
      </c>
      <c r="I127" s="1248" t="s">
        <v>902</v>
      </c>
      <c r="J127" s="1248" t="s">
        <v>902</v>
      </c>
      <c r="K127" s="1248" t="s">
        <v>902</v>
      </c>
      <c r="L127" s="1248" t="s">
        <v>902</v>
      </c>
      <c r="M127" s="1248" t="s">
        <v>902</v>
      </c>
      <c r="N127" s="1248" t="s">
        <v>902</v>
      </c>
      <c r="O127" s="1248" t="s">
        <v>902</v>
      </c>
      <c r="P127" s="1249" t="s">
        <v>902</v>
      </c>
      <c r="Q127" s="1250">
        <v>0</v>
      </c>
      <c r="R127" s="112"/>
    </row>
    <row r="128" spans="1:18" s="166" customFormat="1" ht="21" customHeight="1" x14ac:dyDescent="0.25">
      <c r="A128" s="112"/>
      <c r="B128" s="2154">
        <v>32</v>
      </c>
      <c r="C128" s="1251" t="s">
        <v>238</v>
      </c>
      <c r="D128" s="1237" t="s">
        <v>346</v>
      </c>
      <c r="E128" s="1238">
        <v>0.86030600000000002</v>
      </c>
      <c r="F128" s="1238">
        <v>0.84455199999999997</v>
      </c>
      <c r="G128" s="1238">
        <v>0.9179210000000001</v>
      </c>
      <c r="H128" s="1238">
        <v>0.85472799999999993</v>
      </c>
      <c r="I128" s="1238">
        <v>0.96869000000000005</v>
      </c>
      <c r="J128" s="1238">
        <v>0.94352499999999995</v>
      </c>
      <c r="K128" s="1238">
        <v>1.0449949999999999</v>
      </c>
      <c r="L128" s="1238">
        <v>0.84326499999999993</v>
      </c>
      <c r="M128" s="1238">
        <v>0.96889000000000003</v>
      </c>
      <c r="N128" s="1238">
        <v>1.0271110000000001</v>
      </c>
      <c r="O128" s="1238">
        <v>0.96650999999999998</v>
      </c>
      <c r="P128" s="1239">
        <v>0.98559699999999995</v>
      </c>
      <c r="Q128" s="1240">
        <v>11.226089999999999</v>
      </c>
      <c r="R128" s="112"/>
    </row>
    <row r="129" spans="1:18" s="166" customFormat="1" ht="21" customHeight="1" x14ac:dyDescent="0.25">
      <c r="A129" s="112"/>
      <c r="B129" s="2155"/>
      <c r="C129" s="1252" t="s">
        <v>902</v>
      </c>
      <c r="D129" s="1242" t="s">
        <v>347</v>
      </c>
      <c r="E129" s="1243" t="s">
        <v>902</v>
      </c>
      <c r="F129" s="1243" t="s">
        <v>902</v>
      </c>
      <c r="G129" s="1243" t="s">
        <v>902</v>
      </c>
      <c r="H129" s="1243" t="s">
        <v>902</v>
      </c>
      <c r="I129" s="1243" t="s">
        <v>902</v>
      </c>
      <c r="J129" s="1243" t="s">
        <v>902</v>
      </c>
      <c r="K129" s="1243" t="s">
        <v>902</v>
      </c>
      <c r="L129" s="1243" t="s">
        <v>902</v>
      </c>
      <c r="M129" s="1243" t="s">
        <v>902</v>
      </c>
      <c r="N129" s="1243" t="s">
        <v>902</v>
      </c>
      <c r="O129" s="1243" t="s">
        <v>902</v>
      </c>
      <c r="P129" s="1244" t="s">
        <v>902</v>
      </c>
      <c r="Q129" s="1245">
        <v>0</v>
      </c>
      <c r="R129" s="112"/>
    </row>
    <row r="130" spans="1:18" s="166" customFormat="1" ht="21" customHeight="1" x14ac:dyDescent="0.25">
      <c r="A130" s="112"/>
      <c r="B130" s="2155"/>
      <c r="C130" s="1252" t="s">
        <v>902</v>
      </c>
      <c r="D130" s="1242" t="s">
        <v>348</v>
      </c>
      <c r="E130" s="1243" t="s">
        <v>902</v>
      </c>
      <c r="F130" s="1243" t="s">
        <v>902</v>
      </c>
      <c r="G130" s="1243" t="s">
        <v>902</v>
      </c>
      <c r="H130" s="1243" t="s">
        <v>902</v>
      </c>
      <c r="I130" s="1243" t="s">
        <v>902</v>
      </c>
      <c r="J130" s="1243" t="s">
        <v>902</v>
      </c>
      <c r="K130" s="1243" t="s">
        <v>902</v>
      </c>
      <c r="L130" s="1243" t="s">
        <v>902</v>
      </c>
      <c r="M130" s="1243" t="s">
        <v>902</v>
      </c>
      <c r="N130" s="1243" t="s">
        <v>902</v>
      </c>
      <c r="O130" s="1243" t="s">
        <v>902</v>
      </c>
      <c r="P130" s="1244" t="s">
        <v>902</v>
      </c>
      <c r="Q130" s="1245">
        <v>0</v>
      </c>
      <c r="R130" s="112"/>
    </row>
    <row r="131" spans="1:18" s="166" customFormat="1" ht="21" customHeight="1" x14ac:dyDescent="0.25">
      <c r="A131" s="112"/>
      <c r="B131" s="2156"/>
      <c r="C131" s="1246" t="s">
        <v>902</v>
      </c>
      <c r="D131" s="1247" t="s">
        <v>349</v>
      </c>
      <c r="E131" s="1248" t="s">
        <v>902</v>
      </c>
      <c r="F131" s="1248" t="s">
        <v>902</v>
      </c>
      <c r="G131" s="1248" t="s">
        <v>902</v>
      </c>
      <c r="H131" s="1248" t="s">
        <v>902</v>
      </c>
      <c r="I131" s="1248" t="s">
        <v>902</v>
      </c>
      <c r="J131" s="1248" t="s">
        <v>902</v>
      </c>
      <c r="K131" s="1248" t="s">
        <v>902</v>
      </c>
      <c r="L131" s="1248" t="s">
        <v>902</v>
      </c>
      <c r="M131" s="1248" t="s">
        <v>902</v>
      </c>
      <c r="N131" s="1248" t="s">
        <v>902</v>
      </c>
      <c r="O131" s="1248" t="s">
        <v>902</v>
      </c>
      <c r="P131" s="1249" t="s">
        <v>902</v>
      </c>
      <c r="Q131" s="1250">
        <v>0</v>
      </c>
      <c r="R131" s="112"/>
    </row>
    <row r="132" spans="1:18" s="166" customFormat="1" ht="21" customHeight="1" x14ac:dyDescent="0.25">
      <c r="A132" s="112"/>
      <c r="B132" s="2154">
        <v>33</v>
      </c>
      <c r="C132" s="1251" t="s">
        <v>240</v>
      </c>
      <c r="D132" s="1237" t="s">
        <v>346</v>
      </c>
      <c r="E132" s="1243" t="s">
        <v>902</v>
      </c>
      <c r="F132" s="1243" t="s">
        <v>902</v>
      </c>
      <c r="G132" s="1243" t="s">
        <v>902</v>
      </c>
      <c r="H132" s="1243" t="s">
        <v>902</v>
      </c>
      <c r="I132" s="1243" t="s">
        <v>902</v>
      </c>
      <c r="J132" s="1243" t="s">
        <v>902</v>
      </c>
      <c r="K132" s="1243" t="s">
        <v>902</v>
      </c>
      <c r="L132" s="1243" t="s">
        <v>902</v>
      </c>
      <c r="M132" s="1243" t="s">
        <v>902</v>
      </c>
      <c r="N132" s="1243" t="s">
        <v>902</v>
      </c>
      <c r="O132" s="1243" t="s">
        <v>902</v>
      </c>
      <c r="P132" s="1244" t="s">
        <v>902</v>
      </c>
      <c r="Q132" s="1245">
        <v>0</v>
      </c>
      <c r="R132" s="112"/>
    </row>
    <row r="133" spans="1:18" s="166" customFormat="1" ht="21" customHeight="1" x14ac:dyDescent="0.25">
      <c r="A133" s="112"/>
      <c r="B133" s="2155"/>
      <c r="C133" s="1252" t="s">
        <v>902</v>
      </c>
      <c r="D133" s="1242" t="s">
        <v>347</v>
      </c>
      <c r="E133" s="1243">
        <v>7.3609999999999995E-2</v>
      </c>
      <c r="F133" s="1243">
        <v>0</v>
      </c>
      <c r="G133" s="1243">
        <v>0</v>
      </c>
      <c r="H133" s="1243">
        <v>0.11923</v>
      </c>
      <c r="I133" s="1243">
        <v>0.21840000000000001</v>
      </c>
      <c r="J133" s="1243">
        <v>0</v>
      </c>
      <c r="K133" s="1243">
        <v>0</v>
      </c>
      <c r="L133" s="1243">
        <v>0</v>
      </c>
      <c r="M133" s="1243">
        <v>0</v>
      </c>
      <c r="N133" s="1243">
        <v>0</v>
      </c>
      <c r="O133" s="1243">
        <v>0.13367999999999999</v>
      </c>
      <c r="P133" s="1244">
        <v>8.5069000000000006E-2</v>
      </c>
      <c r="Q133" s="1245">
        <v>0.62998900000000013</v>
      </c>
      <c r="R133" s="112"/>
    </row>
    <row r="134" spans="1:18" s="166" customFormat="1" ht="21" customHeight="1" x14ac:dyDescent="0.25">
      <c r="A134" s="112"/>
      <c r="B134" s="2155"/>
      <c r="C134" s="1252" t="s">
        <v>902</v>
      </c>
      <c r="D134" s="1242" t="s">
        <v>348</v>
      </c>
      <c r="E134" s="1243" t="s">
        <v>902</v>
      </c>
      <c r="F134" s="1243" t="s">
        <v>902</v>
      </c>
      <c r="G134" s="1243" t="s">
        <v>902</v>
      </c>
      <c r="H134" s="1243" t="s">
        <v>902</v>
      </c>
      <c r="I134" s="1243" t="s">
        <v>902</v>
      </c>
      <c r="J134" s="1243" t="s">
        <v>902</v>
      </c>
      <c r="K134" s="1243" t="s">
        <v>902</v>
      </c>
      <c r="L134" s="1243" t="s">
        <v>902</v>
      </c>
      <c r="M134" s="1243" t="s">
        <v>902</v>
      </c>
      <c r="N134" s="1243" t="s">
        <v>902</v>
      </c>
      <c r="O134" s="1243" t="s">
        <v>902</v>
      </c>
      <c r="P134" s="1244" t="s">
        <v>902</v>
      </c>
      <c r="Q134" s="1245">
        <v>0</v>
      </c>
      <c r="R134" s="112"/>
    </row>
    <row r="135" spans="1:18" s="166" customFormat="1" ht="21" customHeight="1" x14ac:dyDescent="0.25">
      <c r="A135" s="112"/>
      <c r="B135" s="2156"/>
      <c r="C135" s="1253" t="s">
        <v>902</v>
      </c>
      <c r="D135" s="1247" t="s">
        <v>349</v>
      </c>
      <c r="E135" s="1243" t="s">
        <v>902</v>
      </c>
      <c r="F135" s="1243" t="s">
        <v>902</v>
      </c>
      <c r="G135" s="1243" t="s">
        <v>902</v>
      </c>
      <c r="H135" s="1243" t="s">
        <v>902</v>
      </c>
      <c r="I135" s="1243" t="s">
        <v>902</v>
      </c>
      <c r="J135" s="1243" t="s">
        <v>902</v>
      </c>
      <c r="K135" s="1243" t="s">
        <v>902</v>
      </c>
      <c r="L135" s="1243" t="s">
        <v>902</v>
      </c>
      <c r="M135" s="1243" t="s">
        <v>902</v>
      </c>
      <c r="N135" s="1243" t="s">
        <v>902</v>
      </c>
      <c r="O135" s="1243" t="s">
        <v>902</v>
      </c>
      <c r="P135" s="1244" t="s">
        <v>902</v>
      </c>
      <c r="Q135" s="1245">
        <v>0</v>
      </c>
      <c r="R135" s="112"/>
    </row>
    <row r="136" spans="1:18" s="166" customFormat="1" ht="21" customHeight="1" x14ac:dyDescent="0.25">
      <c r="A136" s="112"/>
      <c r="B136" s="2154">
        <v>34</v>
      </c>
      <c r="C136" s="1251" t="s">
        <v>242</v>
      </c>
      <c r="D136" s="1237" t="s">
        <v>346</v>
      </c>
      <c r="E136" s="1238">
        <v>7.9235200000000008</v>
      </c>
      <c r="F136" s="1238">
        <v>7.5704500000000001</v>
      </c>
      <c r="G136" s="1238">
        <v>7.2438199999999995</v>
      </c>
      <c r="H136" s="1238">
        <v>8.3304899999999993</v>
      </c>
      <c r="I136" s="1238">
        <v>8.4997900000000008</v>
      </c>
      <c r="J136" s="1238">
        <v>5.0276899999999998</v>
      </c>
      <c r="K136" s="1238">
        <v>4.8023999999999996</v>
      </c>
      <c r="L136" s="1238">
        <v>4.7618</v>
      </c>
      <c r="M136" s="1238">
        <v>3.4289200000000002</v>
      </c>
      <c r="N136" s="1238">
        <v>1.34E-2</v>
      </c>
      <c r="O136" s="1238">
        <v>7.1258100000000004</v>
      </c>
      <c r="P136" s="1239">
        <v>7.3486499999999992</v>
      </c>
      <c r="Q136" s="1240">
        <v>72.076740000000001</v>
      </c>
      <c r="R136" s="112"/>
    </row>
    <row r="137" spans="1:18" s="166" customFormat="1" ht="21" customHeight="1" x14ac:dyDescent="0.25">
      <c r="A137" s="112"/>
      <c r="B137" s="2155"/>
      <c r="C137" s="1252" t="s">
        <v>902</v>
      </c>
      <c r="D137" s="1242" t="s">
        <v>347</v>
      </c>
      <c r="E137" s="1243">
        <v>0</v>
      </c>
      <c r="F137" s="1243">
        <v>1.1310000000000001E-2</v>
      </c>
      <c r="G137" s="1243">
        <v>2.9389999999999999E-2</v>
      </c>
      <c r="H137" s="1243">
        <v>0</v>
      </c>
      <c r="I137" s="1243">
        <v>6.6E-4</v>
      </c>
      <c r="J137" s="1243" t="s">
        <v>902</v>
      </c>
      <c r="K137" s="1243">
        <v>1.1259999999999999E-2</v>
      </c>
      <c r="L137" s="1243">
        <v>5.6000000000000006E-4</v>
      </c>
      <c r="M137" s="1243">
        <v>1.4199999999999999E-2</v>
      </c>
      <c r="N137" s="1243">
        <v>0.11896999999999999</v>
      </c>
      <c r="O137" s="1243">
        <v>1.8400000000000001E-3</v>
      </c>
      <c r="P137" s="1244">
        <v>1.5210000000000001E-2</v>
      </c>
      <c r="Q137" s="1245">
        <v>0.2034</v>
      </c>
      <c r="R137" s="112"/>
    </row>
    <row r="138" spans="1:18" s="166" customFormat="1" ht="21" customHeight="1" x14ac:dyDescent="0.25">
      <c r="A138" s="112"/>
      <c r="B138" s="2155"/>
      <c r="C138" s="1252" t="s">
        <v>902</v>
      </c>
      <c r="D138" s="1242" t="s">
        <v>348</v>
      </c>
      <c r="E138" s="1243" t="s">
        <v>902</v>
      </c>
      <c r="F138" s="1243" t="s">
        <v>902</v>
      </c>
      <c r="G138" s="1243" t="s">
        <v>902</v>
      </c>
      <c r="H138" s="1243" t="s">
        <v>902</v>
      </c>
      <c r="I138" s="1243" t="s">
        <v>902</v>
      </c>
      <c r="J138" s="1243" t="s">
        <v>902</v>
      </c>
      <c r="K138" s="1243" t="s">
        <v>902</v>
      </c>
      <c r="L138" s="1243" t="s">
        <v>902</v>
      </c>
      <c r="M138" s="1243" t="s">
        <v>902</v>
      </c>
      <c r="N138" s="1243" t="s">
        <v>902</v>
      </c>
      <c r="O138" s="1243" t="s">
        <v>902</v>
      </c>
      <c r="P138" s="1244" t="s">
        <v>902</v>
      </c>
      <c r="Q138" s="1245">
        <v>0</v>
      </c>
      <c r="R138" s="112"/>
    </row>
    <row r="139" spans="1:18" s="166" customFormat="1" ht="21" customHeight="1" x14ac:dyDescent="0.25">
      <c r="A139" s="112"/>
      <c r="B139" s="2156"/>
      <c r="C139" s="1253" t="s">
        <v>902</v>
      </c>
      <c r="D139" s="1247" t="s">
        <v>349</v>
      </c>
      <c r="E139" s="1248" t="s">
        <v>902</v>
      </c>
      <c r="F139" s="1248" t="s">
        <v>902</v>
      </c>
      <c r="G139" s="1248" t="s">
        <v>902</v>
      </c>
      <c r="H139" s="1248" t="s">
        <v>902</v>
      </c>
      <c r="I139" s="1248" t="s">
        <v>902</v>
      </c>
      <c r="J139" s="1248" t="s">
        <v>902</v>
      </c>
      <c r="K139" s="1248" t="s">
        <v>902</v>
      </c>
      <c r="L139" s="1248" t="s">
        <v>902</v>
      </c>
      <c r="M139" s="1248" t="s">
        <v>902</v>
      </c>
      <c r="N139" s="1248" t="s">
        <v>902</v>
      </c>
      <c r="O139" s="1248" t="s">
        <v>902</v>
      </c>
      <c r="P139" s="1249" t="s">
        <v>902</v>
      </c>
      <c r="Q139" s="1250">
        <v>0</v>
      </c>
      <c r="R139" s="112"/>
    </row>
    <row r="140" spans="1:18" s="166" customFormat="1" ht="21" customHeight="1" x14ac:dyDescent="0.25">
      <c r="A140" s="112"/>
      <c r="B140" s="2154">
        <v>35</v>
      </c>
      <c r="C140" s="1251" t="s">
        <v>244</v>
      </c>
      <c r="D140" s="1237" t="s">
        <v>346</v>
      </c>
      <c r="E140" s="1238" t="s">
        <v>902</v>
      </c>
      <c r="F140" s="1238" t="s">
        <v>902</v>
      </c>
      <c r="G140" s="1238" t="s">
        <v>902</v>
      </c>
      <c r="H140" s="1238" t="s">
        <v>902</v>
      </c>
      <c r="I140" s="1238" t="s">
        <v>902</v>
      </c>
      <c r="J140" s="1238" t="s">
        <v>902</v>
      </c>
      <c r="K140" s="1238" t="s">
        <v>902</v>
      </c>
      <c r="L140" s="1238" t="s">
        <v>902</v>
      </c>
      <c r="M140" s="1238" t="s">
        <v>902</v>
      </c>
      <c r="N140" s="1238" t="s">
        <v>902</v>
      </c>
      <c r="O140" s="1238" t="s">
        <v>902</v>
      </c>
      <c r="P140" s="1239" t="s">
        <v>902</v>
      </c>
      <c r="Q140" s="1240">
        <v>0</v>
      </c>
      <c r="R140" s="112"/>
    </row>
    <row r="141" spans="1:18" s="166" customFormat="1" ht="21" customHeight="1" x14ac:dyDescent="0.25">
      <c r="A141" s="112"/>
      <c r="B141" s="2155"/>
      <c r="C141" s="1252" t="s">
        <v>902</v>
      </c>
      <c r="D141" s="1242" t="s">
        <v>347</v>
      </c>
      <c r="E141" s="1243">
        <v>0</v>
      </c>
      <c r="F141" s="1243">
        <v>0</v>
      </c>
      <c r="G141" s="1243">
        <v>0</v>
      </c>
      <c r="H141" s="1243">
        <v>0</v>
      </c>
      <c r="I141" s="1243">
        <v>0</v>
      </c>
      <c r="J141" s="1243">
        <v>0</v>
      </c>
      <c r="K141" s="1243">
        <v>0</v>
      </c>
      <c r="L141" s="1243">
        <v>0</v>
      </c>
      <c r="M141" s="1243">
        <v>0</v>
      </c>
      <c r="N141" s="1243">
        <v>0</v>
      </c>
      <c r="O141" s="1243">
        <v>0</v>
      </c>
      <c r="P141" s="1244">
        <v>0</v>
      </c>
      <c r="Q141" s="1245">
        <v>0</v>
      </c>
      <c r="R141" s="112"/>
    </row>
    <row r="142" spans="1:18" s="166" customFormat="1" ht="21" customHeight="1" x14ac:dyDescent="0.25">
      <c r="A142" s="112"/>
      <c r="B142" s="2155"/>
      <c r="C142" s="1252" t="s">
        <v>902</v>
      </c>
      <c r="D142" s="1242" t="s">
        <v>348</v>
      </c>
      <c r="E142" s="1243" t="s">
        <v>902</v>
      </c>
      <c r="F142" s="1243" t="s">
        <v>902</v>
      </c>
      <c r="G142" s="1243" t="s">
        <v>902</v>
      </c>
      <c r="H142" s="1243" t="s">
        <v>902</v>
      </c>
      <c r="I142" s="1243" t="s">
        <v>902</v>
      </c>
      <c r="J142" s="1243" t="s">
        <v>902</v>
      </c>
      <c r="K142" s="1243" t="s">
        <v>902</v>
      </c>
      <c r="L142" s="1243" t="s">
        <v>902</v>
      </c>
      <c r="M142" s="1243" t="s">
        <v>902</v>
      </c>
      <c r="N142" s="1243" t="s">
        <v>902</v>
      </c>
      <c r="O142" s="1243" t="s">
        <v>902</v>
      </c>
      <c r="P142" s="1244" t="s">
        <v>902</v>
      </c>
      <c r="Q142" s="1245">
        <v>0</v>
      </c>
      <c r="R142" s="112"/>
    </row>
    <row r="143" spans="1:18" s="166" customFormat="1" ht="21" customHeight="1" x14ac:dyDescent="0.25">
      <c r="A143" s="112"/>
      <c r="B143" s="2156"/>
      <c r="C143" s="1253" t="s">
        <v>902</v>
      </c>
      <c r="D143" s="1247" t="s">
        <v>349</v>
      </c>
      <c r="E143" s="1248" t="s">
        <v>902</v>
      </c>
      <c r="F143" s="1248" t="s">
        <v>902</v>
      </c>
      <c r="G143" s="1248" t="s">
        <v>902</v>
      </c>
      <c r="H143" s="1248" t="s">
        <v>902</v>
      </c>
      <c r="I143" s="1248" t="s">
        <v>902</v>
      </c>
      <c r="J143" s="1248" t="s">
        <v>902</v>
      </c>
      <c r="K143" s="1248" t="s">
        <v>902</v>
      </c>
      <c r="L143" s="1248" t="s">
        <v>902</v>
      </c>
      <c r="M143" s="1248" t="s">
        <v>902</v>
      </c>
      <c r="N143" s="1248" t="s">
        <v>902</v>
      </c>
      <c r="O143" s="1248" t="s">
        <v>902</v>
      </c>
      <c r="P143" s="1248" t="s">
        <v>902</v>
      </c>
      <c r="Q143" s="1250">
        <v>0</v>
      </c>
      <c r="R143" s="112"/>
    </row>
    <row r="144" spans="1:18" s="166" customFormat="1" ht="21" customHeight="1" x14ac:dyDescent="0.25">
      <c r="A144" s="112"/>
      <c r="B144" s="2154">
        <v>36</v>
      </c>
      <c r="C144" s="1251" t="s">
        <v>246</v>
      </c>
      <c r="D144" s="1237" t="s">
        <v>346</v>
      </c>
      <c r="E144" s="1238" t="s">
        <v>902</v>
      </c>
      <c r="F144" s="1238" t="s">
        <v>902</v>
      </c>
      <c r="G144" s="1238" t="s">
        <v>902</v>
      </c>
      <c r="H144" s="1238" t="s">
        <v>902</v>
      </c>
      <c r="I144" s="1238" t="s">
        <v>902</v>
      </c>
      <c r="J144" s="1238" t="s">
        <v>902</v>
      </c>
      <c r="K144" s="1238" t="s">
        <v>902</v>
      </c>
      <c r="L144" s="1238" t="s">
        <v>902</v>
      </c>
      <c r="M144" s="1238" t="s">
        <v>902</v>
      </c>
      <c r="N144" s="1238" t="s">
        <v>902</v>
      </c>
      <c r="O144" s="1238" t="s">
        <v>902</v>
      </c>
      <c r="P144" s="1239" t="s">
        <v>902</v>
      </c>
      <c r="Q144" s="1240">
        <v>0</v>
      </c>
      <c r="R144" s="112"/>
    </row>
    <row r="145" spans="1:18" s="166" customFormat="1" ht="21" customHeight="1" x14ac:dyDescent="0.25">
      <c r="A145" s="112"/>
      <c r="B145" s="2155"/>
      <c r="C145" s="1252" t="s">
        <v>902</v>
      </c>
      <c r="D145" s="1242" t="s">
        <v>347</v>
      </c>
      <c r="E145" s="1243">
        <v>3.0594999999999997E-3</v>
      </c>
      <c r="F145" s="1243">
        <v>3.0594999999999997E-3</v>
      </c>
      <c r="G145" s="1243">
        <v>3.0594999999999997E-3</v>
      </c>
      <c r="H145" s="1243">
        <v>3.0594999999999997E-3</v>
      </c>
      <c r="I145" s="1243">
        <v>3.0594999999999997E-3</v>
      </c>
      <c r="J145" s="1243">
        <v>3.0594999999999997E-3</v>
      </c>
      <c r="K145" s="1243">
        <v>3.0594999999999997E-3</v>
      </c>
      <c r="L145" s="1243">
        <v>3.0594999999999997E-3</v>
      </c>
      <c r="M145" s="1243">
        <v>3.0594999999999997E-3</v>
      </c>
      <c r="N145" s="1243">
        <v>3.0594999999999997E-3</v>
      </c>
      <c r="O145" s="1243">
        <v>3.0594999999999997E-3</v>
      </c>
      <c r="P145" s="1244">
        <v>3.0594999999999997E-3</v>
      </c>
      <c r="Q145" s="1245">
        <v>3.6713999999999997E-2</v>
      </c>
      <c r="R145" s="112"/>
    </row>
    <row r="146" spans="1:18" s="166" customFormat="1" ht="21" customHeight="1" x14ac:dyDescent="0.25">
      <c r="A146" s="112"/>
      <c r="B146" s="2155"/>
      <c r="C146" s="1252" t="s">
        <v>902</v>
      </c>
      <c r="D146" s="1242" t="s">
        <v>348</v>
      </c>
      <c r="E146" s="1243" t="s">
        <v>902</v>
      </c>
      <c r="F146" s="1243" t="s">
        <v>902</v>
      </c>
      <c r="G146" s="1243" t="s">
        <v>902</v>
      </c>
      <c r="H146" s="1243" t="s">
        <v>902</v>
      </c>
      <c r="I146" s="1243" t="s">
        <v>902</v>
      </c>
      <c r="J146" s="1243" t="s">
        <v>902</v>
      </c>
      <c r="K146" s="1243" t="s">
        <v>902</v>
      </c>
      <c r="L146" s="1243" t="s">
        <v>902</v>
      </c>
      <c r="M146" s="1243" t="s">
        <v>902</v>
      </c>
      <c r="N146" s="1243" t="s">
        <v>902</v>
      </c>
      <c r="O146" s="1243" t="s">
        <v>902</v>
      </c>
      <c r="P146" s="1244" t="s">
        <v>902</v>
      </c>
      <c r="Q146" s="1245">
        <v>0</v>
      </c>
      <c r="R146" s="112"/>
    </row>
    <row r="147" spans="1:18" s="166" customFormat="1" ht="21" customHeight="1" x14ac:dyDescent="0.25">
      <c r="A147" s="112"/>
      <c r="B147" s="2156"/>
      <c r="C147" s="1253" t="s">
        <v>902</v>
      </c>
      <c r="D147" s="1247" t="s">
        <v>349</v>
      </c>
      <c r="E147" s="1248" t="s">
        <v>902</v>
      </c>
      <c r="F147" s="1248" t="s">
        <v>902</v>
      </c>
      <c r="G147" s="1248" t="s">
        <v>902</v>
      </c>
      <c r="H147" s="1248" t="s">
        <v>902</v>
      </c>
      <c r="I147" s="1248" t="s">
        <v>902</v>
      </c>
      <c r="J147" s="1248" t="s">
        <v>902</v>
      </c>
      <c r="K147" s="1248" t="s">
        <v>902</v>
      </c>
      <c r="L147" s="1248" t="s">
        <v>902</v>
      </c>
      <c r="M147" s="1248" t="s">
        <v>902</v>
      </c>
      <c r="N147" s="1248" t="s">
        <v>902</v>
      </c>
      <c r="O147" s="1248" t="s">
        <v>902</v>
      </c>
      <c r="P147" s="1249" t="s">
        <v>902</v>
      </c>
      <c r="Q147" s="1250">
        <v>0</v>
      </c>
      <c r="R147" s="112"/>
    </row>
    <row r="148" spans="1:18" s="166" customFormat="1" ht="21" customHeight="1" x14ac:dyDescent="0.25">
      <c r="A148" s="112"/>
      <c r="B148" s="2154">
        <v>37</v>
      </c>
      <c r="C148" s="1251" t="s">
        <v>248</v>
      </c>
      <c r="D148" s="1237" t="s">
        <v>346</v>
      </c>
      <c r="E148" s="1238" t="s">
        <v>902</v>
      </c>
      <c r="F148" s="1238" t="s">
        <v>902</v>
      </c>
      <c r="G148" s="1238" t="s">
        <v>902</v>
      </c>
      <c r="H148" s="1238" t="s">
        <v>902</v>
      </c>
      <c r="I148" s="1238" t="s">
        <v>902</v>
      </c>
      <c r="J148" s="1238" t="s">
        <v>902</v>
      </c>
      <c r="K148" s="1238" t="s">
        <v>902</v>
      </c>
      <c r="L148" s="1238" t="s">
        <v>902</v>
      </c>
      <c r="M148" s="1238" t="s">
        <v>902</v>
      </c>
      <c r="N148" s="1238" t="s">
        <v>902</v>
      </c>
      <c r="O148" s="1238" t="s">
        <v>902</v>
      </c>
      <c r="P148" s="1239" t="s">
        <v>902</v>
      </c>
      <c r="Q148" s="1240">
        <v>0</v>
      </c>
      <c r="R148" s="112"/>
    </row>
    <row r="149" spans="1:18" s="166" customFormat="1" ht="21" customHeight="1" x14ac:dyDescent="0.25">
      <c r="A149" s="112"/>
      <c r="B149" s="2155"/>
      <c r="C149" s="1252" t="s">
        <v>902</v>
      </c>
      <c r="D149" s="1242" t="s">
        <v>347</v>
      </c>
      <c r="E149" s="1243">
        <v>0</v>
      </c>
      <c r="F149" s="1243">
        <v>0</v>
      </c>
      <c r="G149" s="1243">
        <v>0</v>
      </c>
      <c r="H149" s="1243">
        <v>0</v>
      </c>
      <c r="I149" s="1243">
        <v>0</v>
      </c>
      <c r="J149" s="1243">
        <v>0</v>
      </c>
      <c r="K149" s="1243">
        <v>0</v>
      </c>
      <c r="L149" s="1243">
        <v>0</v>
      </c>
      <c r="M149" s="1243">
        <v>0</v>
      </c>
      <c r="N149" s="1243">
        <v>0</v>
      </c>
      <c r="O149" s="1243">
        <v>0</v>
      </c>
      <c r="P149" s="1244">
        <v>0</v>
      </c>
      <c r="Q149" s="1245">
        <v>0</v>
      </c>
      <c r="R149" s="112"/>
    </row>
    <row r="150" spans="1:18" s="166" customFormat="1" ht="21" customHeight="1" x14ac:dyDescent="0.25">
      <c r="A150" s="112"/>
      <c r="B150" s="2155"/>
      <c r="C150" s="1252" t="s">
        <v>902</v>
      </c>
      <c r="D150" s="1242" t="s">
        <v>348</v>
      </c>
      <c r="E150" s="1243" t="s">
        <v>902</v>
      </c>
      <c r="F150" s="1243" t="s">
        <v>902</v>
      </c>
      <c r="G150" s="1243" t="s">
        <v>902</v>
      </c>
      <c r="H150" s="1243" t="s">
        <v>902</v>
      </c>
      <c r="I150" s="1243" t="s">
        <v>902</v>
      </c>
      <c r="J150" s="1243" t="s">
        <v>902</v>
      </c>
      <c r="K150" s="1243" t="s">
        <v>902</v>
      </c>
      <c r="L150" s="1243" t="s">
        <v>902</v>
      </c>
      <c r="M150" s="1243" t="s">
        <v>902</v>
      </c>
      <c r="N150" s="1243" t="s">
        <v>902</v>
      </c>
      <c r="O150" s="1243" t="s">
        <v>902</v>
      </c>
      <c r="P150" s="1244" t="s">
        <v>902</v>
      </c>
      <c r="Q150" s="1245">
        <v>0</v>
      </c>
      <c r="R150" s="112"/>
    </row>
    <row r="151" spans="1:18" s="166" customFormat="1" ht="21" customHeight="1" x14ac:dyDescent="0.25">
      <c r="A151" s="112"/>
      <c r="B151" s="2156"/>
      <c r="C151" s="1253" t="s">
        <v>902</v>
      </c>
      <c r="D151" s="1247" t="s">
        <v>349</v>
      </c>
      <c r="E151" s="1248" t="s">
        <v>902</v>
      </c>
      <c r="F151" s="1248" t="s">
        <v>902</v>
      </c>
      <c r="G151" s="1248" t="s">
        <v>902</v>
      </c>
      <c r="H151" s="1248" t="s">
        <v>902</v>
      </c>
      <c r="I151" s="1248" t="s">
        <v>902</v>
      </c>
      <c r="J151" s="1248" t="s">
        <v>902</v>
      </c>
      <c r="K151" s="1248" t="s">
        <v>902</v>
      </c>
      <c r="L151" s="1248" t="s">
        <v>902</v>
      </c>
      <c r="M151" s="1248" t="s">
        <v>902</v>
      </c>
      <c r="N151" s="1248" t="s">
        <v>902</v>
      </c>
      <c r="O151" s="1248" t="s">
        <v>902</v>
      </c>
      <c r="P151" s="1249" t="s">
        <v>902</v>
      </c>
      <c r="Q151" s="1250">
        <v>0</v>
      </c>
      <c r="R151" s="112"/>
    </row>
    <row r="152" spans="1:18" s="166" customFormat="1" ht="21" customHeight="1" x14ac:dyDescent="0.25">
      <c r="A152" s="112"/>
      <c r="B152" s="2154">
        <v>38</v>
      </c>
      <c r="C152" s="1251" t="s">
        <v>250</v>
      </c>
      <c r="D152" s="1237" t="s">
        <v>346</v>
      </c>
      <c r="E152" s="1238" t="s">
        <v>902</v>
      </c>
      <c r="F152" s="1238" t="s">
        <v>902</v>
      </c>
      <c r="G152" s="1238" t="s">
        <v>902</v>
      </c>
      <c r="H152" s="1238" t="s">
        <v>902</v>
      </c>
      <c r="I152" s="1238" t="s">
        <v>902</v>
      </c>
      <c r="J152" s="1238" t="s">
        <v>902</v>
      </c>
      <c r="K152" s="1238" t="s">
        <v>902</v>
      </c>
      <c r="L152" s="1238" t="s">
        <v>902</v>
      </c>
      <c r="M152" s="1238" t="s">
        <v>902</v>
      </c>
      <c r="N152" s="1238" t="s">
        <v>902</v>
      </c>
      <c r="O152" s="1238" t="s">
        <v>902</v>
      </c>
      <c r="P152" s="1239" t="s">
        <v>902</v>
      </c>
      <c r="Q152" s="1240">
        <v>0</v>
      </c>
      <c r="R152" s="112"/>
    </row>
    <row r="153" spans="1:18" s="166" customFormat="1" ht="21" customHeight="1" x14ac:dyDescent="0.25">
      <c r="A153" s="112"/>
      <c r="B153" s="2155"/>
      <c r="C153" s="1252" t="s">
        <v>902</v>
      </c>
      <c r="D153" s="1242" t="s">
        <v>347</v>
      </c>
      <c r="E153" s="1243">
        <v>0</v>
      </c>
      <c r="F153" s="1243">
        <v>0</v>
      </c>
      <c r="G153" s="1243">
        <v>0</v>
      </c>
      <c r="H153" s="1243">
        <v>0</v>
      </c>
      <c r="I153" s="1243">
        <v>0</v>
      </c>
      <c r="J153" s="1243">
        <v>0</v>
      </c>
      <c r="K153" s="1243">
        <v>0</v>
      </c>
      <c r="L153" s="1243">
        <v>0</v>
      </c>
      <c r="M153" s="1243">
        <v>0</v>
      </c>
      <c r="N153" s="1243">
        <v>0</v>
      </c>
      <c r="O153" s="1243">
        <v>0</v>
      </c>
      <c r="P153" s="1244">
        <v>0</v>
      </c>
      <c r="Q153" s="1245">
        <v>0</v>
      </c>
      <c r="R153" s="112"/>
    </row>
    <row r="154" spans="1:18" s="166" customFormat="1" ht="21" customHeight="1" x14ac:dyDescent="0.25">
      <c r="A154" s="112"/>
      <c r="B154" s="2155"/>
      <c r="C154" s="1252" t="s">
        <v>902</v>
      </c>
      <c r="D154" s="1242" t="s">
        <v>348</v>
      </c>
      <c r="E154" s="1243" t="s">
        <v>902</v>
      </c>
      <c r="F154" s="1243" t="s">
        <v>902</v>
      </c>
      <c r="G154" s="1243" t="s">
        <v>902</v>
      </c>
      <c r="H154" s="1243" t="s">
        <v>902</v>
      </c>
      <c r="I154" s="1243" t="s">
        <v>902</v>
      </c>
      <c r="J154" s="1243" t="s">
        <v>902</v>
      </c>
      <c r="K154" s="1243" t="s">
        <v>902</v>
      </c>
      <c r="L154" s="1243" t="s">
        <v>902</v>
      </c>
      <c r="M154" s="1243" t="s">
        <v>902</v>
      </c>
      <c r="N154" s="1243" t="s">
        <v>902</v>
      </c>
      <c r="O154" s="1243" t="s">
        <v>902</v>
      </c>
      <c r="P154" s="1244" t="s">
        <v>902</v>
      </c>
      <c r="Q154" s="1245">
        <v>0</v>
      </c>
      <c r="R154" s="112"/>
    </row>
    <row r="155" spans="1:18" s="166" customFormat="1" ht="21" customHeight="1" x14ac:dyDescent="0.25">
      <c r="A155" s="112"/>
      <c r="B155" s="2156"/>
      <c r="C155" s="1246" t="s">
        <v>902</v>
      </c>
      <c r="D155" s="1247" t="s">
        <v>349</v>
      </c>
      <c r="E155" s="1248" t="s">
        <v>902</v>
      </c>
      <c r="F155" s="1248" t="s">
        <v>902</v>
      </c>
      <c r="G155" s="1248" t="s">
        <v>902</v>
      </c>
      <c r="H155" s="1248" t="s">
        <v>902</v>
      </c>
      <c r="I155" s="1248" t="s">
        <v>902</v>
      </c>
      <c r="J155" s="1248" t="s">
        <v>902</v>
      </c>
      <c r="K155" s="1248" t="s">
        <v>902</v>
      </c>
      <c r="L155" s="1248" t="s">
        <v>902</v>
      </c>
      <c r="M155" s="1248" t="s">
        <v>902</v>
      </c>
      <c r="N155" s="1248" t="s">
        <v>902</v>
      </c>
      <c r="O155" s="1248" t="s">
        <v>902</v>
      </c>
      <c r="P155" s="1249" t="s">
        <v>902</v>
      </c>
      <c r="Q155" s="1250">
        <v>0</v>
      </c>
      <c r="R155" s="112"/>
    </row>
    <row r="156" spans="1:18" s="166" customFormat="1" ht="21" customHeight="1" x14ac:dyDescent="0.25">
      <c r="A156" s="112"/>
      <c r="B156" s="2154">
        <v>39</v>
      </c>
      <c r="C156" s="1251" t="s">
        <v>252</v>
      </c>
      <c r="D156" s="1237" t="s">
        <v>346</v>
      </c>
      <c r="E156" s="1243" t="s">
        <v>902</v>
      </c>
      <c r="F156" s="1243" t="s">
        <v>902</v>
      </c>
      <c r="G156" s="1243" t="s">
        <v>902</v>
      </c>
      <c r="H156" s="1243" t="s">
        <v>902</v>
      </c>
      <c r="I156" s="1243" t="s">
        <v>902</v>
      </c>
      <c r="J156" s="1243" t="s">
        <v>902</v>
      </c>
      <c r="K156" s="1243">
        <v>0.68572</v>
      </c>
      <c r="L156" s="1243">
        <v>0.65585700000000002</v>
      </c>
      <c r="M156" s="1243">
        <v>0.67739300000000002</v>
      </c>
      <c r="N156" s="1243">
        <v>0.75322199999999995</v>
      </c>
      <c r="O156" s="1243">
        <v>0.75983000000000001</v>
      </c>
      <c r="P156" s="1244">
        <v>0.79963400000000007</v>
      </c>
      <c r="Q156" s="1245">
        <v>4.3316559999999997</v>
      </c>
      <c r="R156" s="112"/>
    </row>
    <row r="157" spans="1:18" s="166" customFormat="1" ht="21" customHeight="1" x14ac:dyDescent="0.25">
      <c r="A157" s="112"/>
      <c r="B157" s="2155"/>
      <c r="C157" s="1252" t="s">
        <v>902</v>
      </c>
      <c r="D157" s="1242" t="s">
        <v>347</v>
      </c>
      <c r="E157" s="1243">
        <v>0</v>
      </c>
      <c r="F157" s="1243">
        <v>0</v>
      </c>
      <c r="G157" s="1243">
        <v>0</v>
      </c>
      <c r="H157" s="1243">
        <v>0</v>
      </c>
      <c r="I157" s="1243">
        <v>0</v>
      </c>
      <c r="J157" s="1243">
        <v>4.7999999999999996E-3</v>
      </c>
      <c r="K157" s="1243">
        <v>0</v>
      </c>
      <c r="L157" s="1243">
        <v>0</v>
      </c>
      <c r="M157" s="1243">
        <v>0</v>
      </c>
      <c r="N157" s="1243">
        <v>0</v>
      </c>
      <c r="O157" s="1243">
        <v>0</v>
      </c>
      <c r="P157" s="1244">
        <v>0</v>
      </c>
      <c r="Q157" s="1245">
        <v>4.7999999999999996E-3</v>
      </c>
      <c r="R157" s="112"/>
    </row>
    <row r="158" spans="1:18" s="166" customFormat="1" ht="21" customHeight="1" x14ac:dyDescent="0.25">
      <c r="A158" s="112"/>
      <c r="B158" s="2155"/>
      <c r="C158" s="1252" t="s">
        <v>902</v>
      </c>
      <c r="D158" s="1242" t="s">
        <v>348</v>
      </c>
      <c r="E158" s="1243" t="s">
        <v>902</v>
      </c>
      <c r="F158" s="1243" t="s">
        <v>902</v>
      </c>
      <c r="G158" s="1243" t="s">
        <v>902</v>
      </c>
      <c r="H158" s="1243" t="s">
        <v>902</v>
      </c>
      <c r="I158" s="1243" t="s">
        <v>902</v>
      </c>
      <c r="J158" s="1243" t="s">
        <v>902</v>
      </c>
      <c r="K158" s="1243" t="s">
        <v>902</v>
      </c>
      <c r="L158" s="1243" t="s">
        <v>902</v>
      </c>
      <c r="M158" s="1243" t="s">
        <v>902</v>
      </c>
      <c r="N158" s="1243" t="s">
        <v>902</v>
      </c>
      <c r="O158" s="1243" t="s">
        <v>902</v>
      </c>
      <c r="P158" s="1244" t="s">
        <v>902</v>
      </c>
      <c r="Q158" s="1245">
        <v>0</v>
      </c>
      <c r="R158" s="112"/>
    </row>
    <row r="159" spans="1:18" s="166" customFormat="1" ht="21" customHeight="1" x14ac:dyDescent="0.25">
      <c r="A159" s="112"/>
      <c r="B159" s="2156"/>
      <c r="C159" s="1246" t="s">
        <v>902</v>
      </c>
      <c r="D159" s="1247" t="s">
        <v>349</v>
      </c>
      <c r="E159" s="1243" t="s">
        <v>902</v>
      </c>
      <c r="F159" s="1243" t="s">
        <v>902</v>
      </c>
      <c r="G159" s="1243" t="s">
        <v>902</v>
      </c>
      <c r="H159" s="1243" t="s">
        <v>902</v>
      </c>
      <c r="I159" s="1243" t="s">
        <v>902</v>
      </c>
      <c r="J159" s="1243" t="s">
        <v>902</v>
      </c>
      <c r="K159" s="1243" t="s">
        <v>902</v>
      </c>
      <c r="L159" s="1243" t="s">
        <v>902</v>
      </c>
      <c r="M159" s="1243" t="s">
        <v>902</v>
      </c>
      <c r="N159" s="1243" t="s">
        <v>902</v>
      </c>
      <c r="O159" s="1243" t="s">
        <v>902</v>
      </c>
      <c r="P159" s="1244" t="s">
        <v>902</v>
      </c>
      <c r="Q159" s="1245">
        <v>0</v>
      </c>
      <c r="R159" s="112"/>
    </row>
    <row r="160" spans="1:18" s="166" customFormat="1" ht="21" customHeight="1" x14ac:dyDescent="0.25">
      <c r="A160" s="112"/>
      <c r="B160" s="2154">
        <v>40</v>
      </c>
      <c r="C160" s="1251" t="s">
        <v>254</v>
      </c>
      <c r="D160" s="1237" t="s">
        <v>346</v>
      </c>
      <c r="E160" s="1238">
        <v>0.123139</v>
      </c>
      <c r="F160" s="1238">
        <v>0.122951</v>
      </c>
      <c r="G160" s="1238">
        <v>0.14721499999999998</v>
      </c>
      <c r="H160" s="1238">
        <v>0.148202</v>
      </c>
      <c r="I160" s="1238">
        <v>0.13692599999999999</v>
      </c>
      <c r="J160" s="1238">
        <v>0.12795699999999999</v>
      </c>
      <c r="K160" s="1238">
        <v>0.13663500000000001</v>
      </c>
      <c r="L160" s="1238">
        <v>0.145815</v>
      </c>
      <c r="M160" s="1238">
        <v>0.126584</v>
      </c>
      <c r="N160" s="1238">
        <v>0.14352199999999998</v>
      </c>
      <c r="O160" s="1238">
        <v>0.12524000000000002</v>
      </c>
      <c r="P160" s="1239">
        <v>0.11891399999999999</v>
      </c>
      <c r="Q160" s="1240">
        <v>1.6031</v>
      </c>
      <c r="R160" s="112"/>
    </row>
    <row r="161" spans="1:18" s="166" customFormat="1" ht="21" customHeight="1" x14ac:dyDescent="0.25">
      <c r="A161" s="112"/>
      <c r="B161" s="2155"/>
      <c r="C161" s="1252" t="s">
        <v>902</v>
      </c>
      <c r="D161" s="1242" t="s">
        <v>347</v>
      </c>
      <c r="E161" s="1243" t="s">
        <v>902</v>
      </c>
      <c r="F161" s="1243" t="s">
        <v>902</v>
      </c>
      <c r="G161" s="1243" t="s">
        <v>902</v>
      </c>
      <c r="H161" s="1243" t="s">
        <v>902</v>
      </c>
      <c r="I161" s="1243" t="s">
        <v>902</v>
      </c>
      <c r="J161" s="1243" t="s">
        <v>902</v>
      </c>
      <c r="K161" s="1243" t="s">
        <v>902</v>
      </c>
      <c r="L161" s="1243" t="s">
        <v>902</v>
      </c>
      <c r="M161" s="1243" t="s">
        <v>902</v>
      </c>
      <c r="N161" s="1243" t="s">
        <v>902</v>
      </c>
      <c r="O161" s="1243" t="s">
        <v>902</v>
      </c>
      <c r="P161" s="1244" t="s">
        <v>902</v>
      </c>
      <c r="Q161" s="1245">
        <v>0</v>
      </c>
      <c r="R161" s="112"/>
    </row>
    <row r="162" spans="1:18" s="166" customFormat="1" ht="21" customHeight="1" x14ac:dyDescent="0.25">
      <c r="A162" s="112"/>
      <c r="B162" s="2155"/>
      <c r="C162" s="1252" t="s">
        <v>902</v>
      </c>
      <c r="D162" s="1242" t="s">
        <v>348</v>
      </c>
      <c r="E162" s="1243" t="s">
        <v>902</v>
      </c>
      <c r="F162" s="1243" t="s">
        <v>902</v>
      </c>
      <c r="G162" s="1243" t="s">
        <v>902</v>
      </c>
      <c r="H162" s="1243" t="s">
        <v>902</v>
      </c>
      <c r="I162" s="1243" t="s">
        <v>902</v>
      </c>
      <c r="J162" s="1243" t="s">
        <v>902</v>
      </c>
      <c r="K162" s="1243" t="s">
        <v>902</v>
      </c>
      <c r="L162" s="1243" t="s">
        <v>902</v>
      </c>
      <c r="M162" s="1243" t="s">
        <v>902</v>
      </c>
      <c r="N162" s="1243" t="s">
        <v>902</v>
      </c>
      <c r="O162" s="1243" t="s">
        <v>902</v>
      </c>
      <c r="P162" s="1244" t="s">
        <v>902</v>
      </c>
      <c r="Q162" s="1245">
        <v>0</v>
      </c>
      <c r="R162" s="112"/>
    </row>
    <row r="163" spans="1:18" s="166" customFormat="1" ht="21" customHeight="1" x14ac:dyDescent="0.25">
      <c r="A163" s="112"/>
      <c r="B163" s="2156"/>
      <c r="C163" s="1246" t="s">
        <v>902</v>
      </c>
      <c r="D163" s="1247" t="s">
        <v>349</v>
      </c>
      <c r="E163" s="1248" t="s">
        <v>902</v>
      </c>
      <c r="F163" s="1248" t="s">
        <v>902</v>
      </c>
      <c r="G163" s="1248" t="s">
        <v>902</v>
      </c>
      <c r="H163" s="1248" t="s">
        <v>902</v>
      </c>
      <c r="I163" s="1248" t="s">
        <v>902</v>
      </c>
      <c r="J163" s="1248" t="s">
        <v>902</v>
      </c>
      <c r="K163" s="1248" t="s">
        <v>902</v>
      </c>
      <c r="L163" s="1248" t="s">
        <v>902</v>
      </c>
      <c r="M163" s="1248" t="s">
        <v>902</v>
      </c>
      <c r="N163" s="1248" t="s">
        <v>902</v>
      </c>
      <c r="O163" s="1248" t="s">
        <v>902</v>
      </c>
      <c r="P163" s="1249" t="s">
        <v>902</v>
      </c>
      <c r="Q163" s="1250">
        <v>0</v>
      </c>
      <c r="R163" s="112"/>
    </row>
    <row r="164" spans="1:18" s="166" customFormat="1" ht="21" customHeight="1" x14ac:dyDescent="0.25">
      <c r="A164" s="112"/>
      <c r="B164" s="2154">
        <v>41</v>
      </c>
      <c r="C164" s="1236" t="s">
        <v>256</v>
      </c>
      <c r="D164" s="1237" t="s">
        <v>346</v>
      </c>
      <c r="E164" s="1238" t="s">
        <v>902</v>
      </c>
      <c r="F164" s="1238" t="s">
        <v>902</v>
      </c>
      <c r="G164" s="1238" t="s">
        <v>902</v>
      </c>
      <c r="H164" s="1238" t="s">
        <v>902</v>
      </c>
      <c r="I164" s="1238" t="s">
        <v>902</v>
      </c>
      <c r="J164" s="1238" t="s">
        <v>902</v>
      </c>
      <c r="K164" s="1238" t="s">
        <v>902</v>
      </c>
      <c r="L164" s="1238" t="s">
        <v>902</v>
      </c>
      <c r="M164" s="1238" t="s">
        <v>902</v>
      </c>
      <c r="N164" s="1238" t="s">
        <v>902</v>
      </c>
      <c r="O164" s="1238" t="s">
        <v>902</v>
      </c>
      <c r="P164" s="1239" t="s">
        <v>902</v>
      </c>
      <c r="Q164" s="1240">
        <v>0</v>
      </c>
      <c r="R164" s="112"/>
    </row>
    <row r="165" spans="1:18" s="166" customFormat="1" ht="21" customHeight="1" x14ac:dyDescent="0.25">
      <c r="A165" s="112"/>
      <c r="B165" s="2155"/>
      <c r="C165" s="1252" t="s">
        <v>902</v>
      </c>
      <c r="D165" s="1242" t="s">
        <v>347</v>
      </c>
      <c r="E165" s="1243">
        <v>8.446299999999999</v>
      </c>
      <c r="F165" s="1243">
        <v>7.8501000000000003</v>
      </c>
      <c r="G165" s="1243">
        <v>8.7026000000000003</v>
      </c>
      <c r="H165" s="1243">
        <v>7.4894730000000003</v>
      </c>
      <c r="I165" s="1243">
        <v>8.6107080000000007</v>
      </c>
      <c r="J165" s="1243">
        <v>8.3497829999999986</v>
      </c>
      <c r="K165" s="1243">
        <v>8.2491010000000013</v>
      </c>
      <c r="L165" s="1243">
        <v>8.9048020000000001</v>
      </c>
      <c r="M165" s="1243">
        <v>8.7344400000000011</v>
      </c>
      <c r="N165" s="1243">
        <v>8.3726659999999988</v>
      </c>
      <c r="O165" s="1243">
        <v>8.656879</v>
      </c>
      <c r="P165" s="1244">
        <v>8.0528459999999988</v>
      </c>
      <c r="Q165" s="1245">
        <v>100.41969800000001</v>
      </c>
      <c r="R165" s="112"/>
    </row>
    <row r="166" spans="1:18" s="166" customFormat="1" ht="21" customHeight="1" x14ac:dyDescent="0.25">
      <c r="A166" s="112"/>
      <c r="B166" s="2155"/>
      <c r="C166" s="1252" t="s">
        <v>902</v>
      </c>
      <c r="D166" s="1242" t="s">
        <v>348</v>
      </c>
      <c r="E166" s="1243" t="s">
        <v>902</v>
      </c>
      <c r="F166" s="1243" t="s">
        <v>902</v>
      </c>
      <c r="G166" s="1243" t="s">
        <v>902</v>
      </c>
      <c r="H166" s="1243" t="s">
        <v>902</v>
      </c>
      <c r="I166" s="1243" t="s">
        <v>902</v>
      </c>
      <c r="J166" s="1243" t="s">
        <v>902</v>
      </c>
      <c r="K166" s="1243" t="s">
        <v>902</v>
      </c>
      <c r="L166" s="1243" t="s">
        <v>902</v>
      </c>
      <c r="M166" s="1243" t="s">
        <v>902</v>
      </c>
      <c r="N166" s="1243" t="s">
        <v>902</v>
      </c>
      <c r="O166" s="1243" t="s">
        <v>902</v>
      </c>
      <c r="P166" s="1244" t="s">
        <v>902</v>
      </c>
      <c r="Q166" s="1245">
        <v>0</v>
      </c>
      <c r="R166" s="112"/>
    </row>
    <row r="167" spans="1:18" s="166" customFormat="1" ht="21" customHeight="1" x14ac:dyDescent="0.25">
      <c r="A167" s="112"/>
      <c r="B167" s="2156"/>
      <c r="C167" s="1246" t="s">
        <v>902</v>
      </c>
      <c r="D167" s="1247" t="s">
        <v>349</v>
      </c>
      <c r="E167" s="1248" t="s">
        <v>902</v>
      </c>
      <c r="F167" s="1248" t="s">
        <v>902</v>
      </c>
      <c r="G167" s="1248" t="s">
        <v>902</v>
      </c>
      <c r="H167" s="1248" t="s">
        <v>902</v>
      </c>
      <c r="I167" s="1248" t="s">
        <v>902</v>
      </c>
      <c r="J167" s="1248" t="s">
        <v>902</v>
      </c>
      <c r="K167" s="1248" t="s">
        <v>902</v>
      </c>
      <c r="L167" s="1248" t="s">
        <v>902</v>
      </c>
      <c r="M167" s="1248" t="s">
        <v>902</v>
      </c>
      <c r="N167" s="1248" t="s">
        <v>902</v>
      </c>
      <c r="O167" s="1248" t="s">
        <v>902</v>
      </c>
      <c r="P167" s="1249" t="s">
        <v>902</v>
      </c>
      <c r="Q167" s="1250">
        <v>0</v>
      </c>
      <c r="R167" s="112"/>
    </row>
    <row r="168" spans="1:18" s="166" customFormat="1" ht="21" customHeight="1" x14ac:dyDescent="0.25">
      <c r="A168" s="112"/>
      <c r="B168" s="2154">
        <v>42</v>
      </c>
      <c r="C168" s="1251" t="s">
        <v>258</v>
      </c>
      <c r="D168" s="1237" t="s">
        <v>346</v>
      </c>
      <c r="E168" s="1238" t="s">
        <v>902</v>
      </c>
      <c r="F168" s="1238" t="s">
        <v>902</v>
      </c>
      <c r="G168" s="1238" t="s">
        <v>902</v>
      </c>
      <c r="H168" s="1238" t="s">
        <v>902</v>
      </c>
      <c r="I168" s="1238" t="s">
        <v>902</v>
      </c>
      <c r="J168" s="1238" t="s">
        <v>902</v>
      </c>
      <c r="K168" s="1238" t="s">
        <v>902</v>
      </c>
      <c r="L168" s="1238" t="s">
        <v>902</v>
      </c>
      <c r="M168" s="1238" t="s">
        <v>902</v>
      </c>
      <c r="N168" s="1238" t="s">
        <v>902</v>
      </c>
      <c r="O168" s="1238" t="s">
        <v>902</v>
      </c>
      <c r="P168" s="1239" t="s">
        <v>902</v>
      </c>
      <c r="Q168" s="1240">
        <v>0</v>
      </c>
      <c r="R168" s="112"/>
    </row>
    <row r="169" spans="1:18" s="166" customFormat="1" ht="21" customHeight="1" x14ac:dyDescent="0.25">
      <c r="A169" s="112"/>
      <c r="B169" s="2155"/>
      <c r="C169" s="1252" t="s">
        <v>902</v>
      </c>
      <c r="D169" s="1242" t="s">
        <v>347</v>
      </c>
      <c r="E169" s="1243">
        <v>2.8497852947530863E-2</v>
      </c>
      <c r="F169" s="1243">
        <v>2.5399999999999999E-2</v>
      </c>
      <c r="G169" s="1243">
        <v>0.01</v>
      </c>
      <c r="H169" s="1243">
        <v>1.2999999999999999E-2</v>
      </c>
      <c r="I169" s="1243">
        <v>0.01</v>
      </c>
      <c r="J169" s="1243">
        <v>8.0000000000000002E-3</v>
      </c>
      <c r="K169" s="1243">
        <v>5.8700000000000002E-3</v>
      </c>
      <c r="L169" s="1243">
        <v>7.0000000000000001E-3</v>
      </c>
      <c r="M169" s="1243">
        <v>5.0000000000000001E-3</v>
      </c>
      <c r="N169" s="1243">
        <v>5.0000000000000001E-3</v>
      </c>
      <c r="O169" s="1243">
        <v>4.0000000000000001E-3</v>
      </c>
      <c r="P169" s="1244">
        <v>5.3200000000000001E-3</v>
      </c>
      <c r="Q169" s="1245">
        <v>0.12708785294753089</v>
      </c>
      <c r="R169" s="112"/>
    </row>
    <row r="170" spans="1:18" s="166" customFormat="1" ht="21" customHeight="1" x14ac:dyDescent="0.25">
      <c r="A170" s="112"/>
      <c r="B170" s="2155"/>
      <c r="C170" s="1252" t="s">
        <v>902</v>
      </c>
      <c r="D170" s="1242" t="s">
        <v>348</v>
      </c>
      <c r="E170" s="1243" t="s">
        <v>902</v>
      </c>
      <c r="F170" s="1243" t="s">
        <v>902</v>
      </c>
      <c r="G170" s="1243" t="s">
        <v>902</v>
      </c>
      <c r="H170" s="1243" t="s">
        <v>902</v>
      </c>
      <c r="I170" s="1243" t="s">
        <v>902</v>
      </c>
      <c r="J170" s="1243" t="s">
        <v>902</v>
      </c>
      <c r="K170" s="1243" t="s">
        <v>902</v>
      </c>
      <c r="L170" s="1243" t="s">
        <v>902</v>
      </c>
      <c r="M170" s="1243" t="s">
        <v>902</v>
      </c>
      <c r="N170" s="1243" t="s">
        <v>902</v>
      </c>
      <c r="O170" s="1243" t="s">
        <v>902</v>
      </c>
      <c r="P170" s="1244" t="s">
        <v>902</v>
      </c>
      <c r="Q170" s="1245">
        <v>0</v>
      </c>
      <c r="R170" s="112"/>
    </row>
    <row r="171" spans="1:18" s="166" customFormat="1" ht="21" customHeight="1" x14ac:dyDescent="0.25">
      <c r="A171" s="112"/>
      <c r="B171" s="2156"/>
      <c r="C171" s="1246" t="s">
        <v>902</v>
      </c>
      <c r="D171" s="1247" t="s">
        <v>349</v>
      </c>
      <c r="E171" s="1248" t="s">
        <v>902</v>
      </c>
      <c r="F171" s="1248" t="s">
        <v>902</v>
      </c>
      <c r="G171" s="1248" t="s">
        <v>902</v>
      </c>
      <c r="H171" s="1248" t="s">
        <v>902</v>
      </c>
      <c r="I171" s="1248" t="s">
        <v>902</v>
      </c>
      <c r="J171" s="1248" t="s">
        <v>902</v>
      </c>
      <c r="K171" s="1248" t="s">
        <v>902</v>
      </c>
      <c r="L171" s="1248" t="s">
        <v>902</v>
      </c>
      <c r="M171" s="1248" t="s">
        <v>902</v>
      </c>
      <c r="N171" s="1248" t="s">
        <v>902</v>
      </c>
      <c r="O171" s="1248" t="s">
        <v>902</v>
      </c>
      <c r="P171" s="1249" t="s">
        <v>902</v>
      </c>
      <c r="Q171" s="1250">
        <v>0</v>
      </c>
      <c r="R171" s="112"/>
    </row>
    <row r="172" spans="1:18" s="166" customFormat="1" ht="21" customHeight="1" x14ac:dyDescent="0.25">
      <c r="A172" s="112"/>
      <c r="B172" s="2154">
        <v>43</v>
      </c>
      <c r="C172" s="1251" t="s">
        <v>260</v>
      </c>
      <c r="D172" s="1237" t="s">
        <v>346</v>
      </c>
      <c r="E172" s="1243" t="s">
        <v>902</v>
      </c>
      <c r="F172" s="1243" t="s">
        <v>902</v>
      </c>
      <c r="G172" s="1243" t="s">
        <v>902</v>
      </c>
      <c r="H172" s="1243" t="s">
        <v>902</v>
      </c>
      <c r="I172" s="1243" t="s">
        <v>902</v>
      </c>
      <c r="J172" s="1243" t="s">
        <v>902</v>
      </c>
      <c r="K172" s="1243" t="s">
        <v>902</v>
      </c>
      <c r="L172" s="1243" t="s">
        <v>902</v>
      </c>
      <c r="M172" s="1243" t="s">
        <v>902</v>
      </c>
      <c r="N172" s="1243" t="s">
        <v>902</v>
      </c>
      <c r="O172" s="1243" t="s">
        <v>902</v>
      </c>
      <c r="P172" s="1244" t="s">
        <v>902</v>
      </c>
      <c r="Q172" s="1245">
        <v>0</v>
      </c>
      <c r="R172" s="112"/>
    </row>
    <row r="173" spans="1:18" s="166" customFormat="1" ht="21" customHeight="1" x14ac:dyDescent="0.25">
      <c r="A173" s="112"/>
      <c r="B173" s="2155"/>
      <c r="C173" s="1252" t="s">
        <v>902</v>
      </c>
      <c r="D173" s="1242" t="s">
        <v>347</v>
      </c>
      <c r="E173" s="1243">
        <v>5.8170000000000001E-3</v>
      </c>
      <c r="F173" s="1243">
        <v>2.5899999999999999E-3</v>
      </c>
      <c r="G173" s="1243">
        <v>4.7679999999999997E-3</v>
      </c>
      <c r="H173" s="1243">
        <v>1.3569999999999999E-3</v>
      </c>
      <c r="I173" s="1243">
        <v>2.7299999999999998E-3</v>
      </c>
      <c r="J173" s="1243">
        <v>1.3979999999999999E-3</v>
      </c>
      <c r="K173" s="1243">
        <v>2.5000000000000001E-3</v>
      </c>
      <c r="L173" s="1243">
        <v>3.2759999999999998E-3</v>
      </c>
      <c r="M173" s="1243">
        <v>5.6499999999999996E-4</v>
      </c>
      <c r="N173" s="1243">
        <v>5.6999999999999998E-4</v>
      </c>
      <c r="O173" s="1243">
        <v>1.072E-3</v>
      </c>
      <c r="P173" s="1244">
        <v>3.9500000000000001E-4</v>
      </c>
      <c r="Q173" s="1245">
        <v>2.7038E-2</v>
      </c>
      <c r="R173" s="112"/>
    </row>
    <row r="174" spans="1:18" s="166" customFormat="1" ht="21" customHeight="1" x14ac:dyDescent="0.25">
      <c r="A174" s="112"/>
      <c r="B174" s="2155"/>
      <c r="C174" s="1252" t="s">
        <v>902</v>
      </c>
      <c r="D174" s="1242" t="s">
        <v>348</v>
      </c>
      <c r="E174" s="1243" t="s">
        <v>902</v>
      </c>
      <c r="F174" s="1243" t="s">
        <v>902</v>
      </c>
      <c r="G174" s="1243" t="s">
        <v>902</v>
      </c>
      <c r="H174" s="1243" t="s">
        <v>902</v>
      </c>
      <c r="I174" s="1243" t="s">
        <v>902</v>
      </c>
      <c r="J174" s="1243" t="s">
        <v>902</v>
      </c>
      <c r="K174" s="1243" t="s">
        <v>902</v>
      </c>
      <c r="L174" s="1243" t="s">
        <v>902</v>
      </c>
      <c r="M174" s="1243" t="s">
        <v>902</v>
      </c>
      <c r="N174" s="1243" t="s">
        <v>902</v>
      </c>
      <c r="O174" s="1243" t="s">
        <v>902</v>
      </c>
      <c r="P174" s="1244" t="s">
        <v>902</v>
      </c>
      <c r="Q174" s="1245">
        <v>0</v>
      </c>
      <c r="R174" s="112"/>
    </row>
    <row r="175" spans="1:18" s="166" customFormat="1" ht="21" customHeight="1" x14ac:dyDescent="0.25">
      <c r="A175" s="112"/>
      <c r="B175" s="2156"/>
      <c r="C175" s="1253" t="s">
        <v>902</v>
      </c>
      <c r="D175" s="1247" t="s">
        <v>349</v>
      </c>
      <c r="E175" s="1243" t="s">
        <v>902</v>
      </c>
      <c r="F175" s="1243" t="s">
        <v>902</v>
      </c>
      <c r="G175" s="1243" t="s">
        <v>902</v>
      </c>
      <c r="H175" s="1243" t="s">
        <v>902</v>
      </c>
      <c r="I175" s="1243" t="s">
        <v>902</v>
      </c>
      <c r="J175" s="1243" t="s">
        <v>902</v>
      </c>
      <c r="K175" s="1243" t="s">
        <v>902</v>
      </c>
      <c r="L175" s="1243" t="s">
        <v>902</v>
      </c>
      <c r="M175" s="1243" t="s">
        <v>902</v>
      </c>
      <c r="N175" s="1243" t="s">
        <v>902</v>
      </c>
      <c r="O175" s="1243" t="s">
        <v>902</v>
      </c>
      <c r="P175" s="1244" t="s">
        <v>902</v>
      </c>
      <c r="Q175" s="1245">
        <v>0</v>
      </c>
      <c r="R175" s="112"/>
    </row>
    <row r="176" spans="1:18" s="166" customFormat="1" ht="21" customHeight="1" x14ac:dyDescent="0.25">
      <c r="A176" s="112"/>
      <c r="B176" s="2154">
        <v>44</v>
      </c>
      <c r="C176" s="1251" t="s">
        <v>262</v>
      </c>
      <c r="D176" s="1237" t="s">
        <v>346</v>
      </c>
      <c r="E176" s="1238" t="s">
        <v>902</v>
      </c>
      <c r="F176" s="1238" t="s">
        <v>902</v>
      </c>
      <c r="G176" s="1238" t="s">
        <v>902</v>
      </c>
      <c r="H176" s="1238" t="s">
        <v>902</v>
      </c>
      <c r="I176" s="1238" t="s">
        <v>902</v>
      </c>
      <c r="J176" s="1238" t="s">
        <v>902</v>
      </c>
      <c r="K176" s="1238" t="s">
        <v>902</v>
      </c>
      <c r="L176" s="1238" t="s">
        <v>902</v>
      </c>
      <c r="M176" s="1238" t="s">
        <v>902</v>
      </c>
      <c r="N176" s="1238" t="s">
        <v>902</v>
      </c>
      <c r="O176" s="1238" t="s">
        <v>902</v>
      </c>
      <c r="P176" s="1239" t="s">
        <v>902</v>
      </c>
      <c r="Q176" s="1240">
        <v>0</v>
      </c>
      <c r="R176" s="112"/>
    </row>
    <row r="177" spans="1:18" s="166" customFormat="1" ht="21" customHeight="1" x14ac:dyDescent="0.25">
      <c r="A177" s="112"/>
      <c r="B177" s="2155"/>
      <c r="C177" s="1252" t="s">
        <v>902</v>
      </c>
      <c r="D177" s="1242" t="s">
        <v>347</v>
      </c>
      <c r="E177" s="1243">
        <v>1.6376999999999999E-2</v>
      </c>
      <c r="F177" s="1243">
        <v>1.4962E-2</v>
      </c>
      <c r="G177" s="1243">
        <v>1.8411999999999998E-2</v>
      </c>
      <c r="H177" s="1243">
        <v>2.1258000000000003E-2</v>
      </c>
      <c r="I177" s="1243">
        <v>2.5035000000000002E-2</v>
      </c>
      <c r="J177" s="1243">
        <v>2.4938999999999996E-2</v>
      </c>
      <c r="K177" s="1243">
        <v>3.0227999999999998E-2</v>
      </c>
      <c r="L177" s="1243">
        <v>3.1152000000000003E-2</v>
      </c>
      <c r="M177" s="1243">
        <v>2.751E-2</v>
      </c>
      <c r="N177" s="1243">
        <v>3.4272999999999998E-2</v>
      </c>
      <c r="O177" s="1243">
        <v>3.0286999999999998E-2</v>
      </c>
      <c r="P177" s="1244">
        <v>1.9165999999999999E-2</v>
      </c>
      <c r="Q177" s="1245">
        <v>0.29359900000000005</v>
      </c>
      <c r="R177" s="112"/>
    </row>
    <row r="178" spans="1:18" s="166" customFormat="1" ht="21" customHeight="1" x14ac:dyDescent="0.25">
      <c r="A178" s="112"/>
      <c r="B178" s="2155"/>
      <c r="C178" s="1252" t="s">
        <v>902</v>
      </c>
      <c r="D178" s="1242" t="s">
        <v>348</v>
      </c>
      <c r="E178" s="1243" t="s">
        <v>902</v>
      </c>
      <c r="F178" s="1243" t="s">
        <v>902</v>
      </c>
      <c r="G178" s="1243" t="s">
        <v>902</v>
      </c>
      <c r="H178" s="1243" t="s">
        <v>902</v>
      </c>
      <c r="I178" s="1243" t="s">
        <v>902</v>
      </c>
      <c r="J178" s="1243" t="s">
        <v>902</v>
      </c>
      <c r="K178" s="1243" t="s">
        <v>902</v>
      </c>
      <c r="L178" s="1243" t="s">
        <v>902</v>
      </c>
      <c r="M178" s="1243" t="s">
        <v>902</v>
      </c>
      <c r="N178" s="1243" t="s">
        <v>902</v>
      </c>
      <c r="O178" s="1243" t="s">
        <v>902</v>
      </c>
      <c r="P178" s="1244" t="s">
        <v>902</v>
      </c>
      <c r="Q178" s="1245">
        <v>0</v>
      </c>
      <c r="R178" s="112"/>
    </row>
    <row r="179" spans="1:18" s="166" customFormat="1" ht="21" customHeight="1" x14ac:dyDescent="0.25">
      <c r="A179" s="112"/>
      <c r="B179" s="2156"/>
      <c r="C179" s="1253" t="s">
        <v>902</v>
      </c>
      <c r="D179" s="1247" t="s">
        <v>349</v>
      </c>
      <c r="E179" s="1248" t="s">
        <v>902</v>
      </c>
      <c r="F179" s="1248" t="s">
        <v>902</v>
      </c>
      <c r="G179" s="1248" t="s">
        <v>902</v>
      </c>
      <c r="H179" s="1248" t="s">
        <v>902</v>
      </c>
      <c r="I179" s="1248" t="s">
        <v>902</v>
      </c>
      <c r="J179" s="1248" t="s">
        <v>902</v>
      </c>
      <c r="K179" s="1248" t="s">
        <v>902</v>
      </c>
      <c r="L179" s="1248" t="s">
        <v>902</v>
      </c>
      <c r="M179" s="1248" t="s">
        <v>902</v>
      </c>
      <c r="N179" s="1248" t="s">
        <v>902</v>
      </c>
      <c r="O179" s="1248" t="s">
        <v>902</v>
      </c>
      <c r="P179" s="1249" t="s">
        <v>902</v>
      </c>
      <c r="Q179" s="1250">
        <v>0</v>
      </c>
      <c r="R179" s="112"/>
    </row>
    <row r="180" spans="1:18" s="166" customFormat="1" ht="21" customHeight="1" x14ac:dyDescent="0.25">
      <c r="A180" s="112"/>
      <c r="B180" s="2154">
        <v>45</v>
      </c>
      <c r="C180" s="1251" t="s">
        <v>264</v>
      </c>
      <c r="D180" s="1237" t="s">
        <v>346</v>
      </c>
      <c r="E180" s="1238" t="s">
        <v>902</v>
      </c>
      <c r="F180" s="1238" t="s">
        <v>902</v>
      </c>
      <c r="G180" s="1238" t="s">
        <v>902</v>
      </c>
      <c r="H180" s="1238" t="s">
        <v>902</v>
      </c>
      <c r="I180" s="1238" t="s">
        <v>902</v>
      </c>
      <c r="J180" s="1238" t="s">
        <v>902</v>
      </c>
      <c r="K180" s="1238" t="s">
        <v>902</v>
      </c>
      <c r="L180" s="1238" t="s">
        <v>902</v>
      </c>
      <c r="M180" s="1238" t="s">
        <v>902</v>
      </c>
      <c r="N180" s="1238" t="s">
        <v>902</v>
      </c>
      <c r="O180" s="1238" t="s">
        <v>902</v>
      </c>
      <c r="P180" s="1239" t="s">
        <v>902</v>
      </c>
      <c r="Q180" s="1240">
        <v>0</v>
      </c>
      <c r="R180" s="112"/>
    </row>
    <row r="181" spans="1:18" s="166" customFormat="1" ht="21" customHeight="1" x14ac:dyDescent="0.25">
      <c r="A181" s="112"/>
      <c r="B181" s="2155"/>
      <c r="C181" s="1252" t="s">
        <v>902</v>
      </c>
      <c r="D181" s="1242" t="s">
        <v>347</v>
      </c>
      <c r="E181" s="1243">
        <v>9.1098999999999999E-2</v>
      </c>
      <c r="F181" s="1243">
        <v>5.9934999999999995E-2</v>
      </c>
      <c r="G181" s="1243">
        <v>1.7424000000000002E-2</v>
      </c>
      <c r="H181" s="1243">
        <v>1.3408E-2</v>
      </c>
      <c r="I181" s="1243">
        <v>7.4650000000000003E-3</v>
      </c>
      <c r="J181" s="1243">
        <v>9.8080000000000007E-3</v>
      </c>
      <c r="K181" s="1243">
        <v>1.5049999999999999E-2</v>
      </c>
      <c r="L181" s="1243">
        <v>0</v>
      </c>
      <c r="M181" s="1243">
        <v>0</v>
      </c>
      <c r="N181" s="1243">
        <v>0</v>
      </c>
      <c r="O181" s="1243">
        <v>0</v>
      </c>
      <c r="P181" s="1244">
        <v>0</v>
      </c>
      <c r="Q181" s="1245">
        <v>0.21418900000000002</v>
      </c>
      <c r="R181" s="112"/>
    </row>
    <row r="182" spans="1:18" s="166" customFormat="1" ht="21" customHeight="1" x14ac:dyDescent="0.25">
      <c r="A182" s="112"/>
      <c r="B182" s="2155"/>
      <c r="C182" s="1252" t="s">
        <v>902</v>
      </c>
      <c r="D182" s="1242" t="s">
        <v>348</v>
      </c>
      <c r="E182" s="1243" t="s">
        <v>902</v>
      </c>
      <c r="F182" s="1243" t="s">
        <v>902</v>
      </c>
      <c r="G182" s="1243" t="s">
        <v>902</v>
      </c>
      <c r="H182" s="1243" t="s">
        <v>902</v>
      </c>
      <c r="I182" s="1243" t="s">
        <v>902</v>
      </c>
      <c r="J182" s="1243" t="s">
        <v>902</v>
      </c>
      <c r="K182" s="1243" t="s">
        <v>902</v>
      </c>
      <c r="L182" s="1243" t="s">
        <v>902</v>
      </c>
      <c r="M182" s="1243" t="s">
        <v>902</v>
      </c>
      <c r="N182" s="1243" t="s">
        <v>902</v>
      </c>
      <c r="O182" s="1243" t="s">
        <v>902</v>
      </c>
      <c r="P182" s="1244" t="s">
        <v>902</v>
      </c>
      <c r="Q182" s="1245">
        <v>0</v>
      </c>
      <c r="R182" s="112"/>
    </row>
    <row r="183" spans="1:18" s="166" customFormat="1" ht="21" customHeight="1" x14ac:dyDescent="0.25">
      <c r="A183" s="112"/>
      <c r="B183" s="2156"/>
      <c r="C183" s="1253" t="s">
        <v>902</v>
      </c>
      <c r="D183" s="1247" t="s">
        <v>349</v>
      </c>
      <c r="E183" s="1248" t="s">
        <v>902</v>
      </c>
      <c r="F183" s="1248" t="s">
        <v>902</v>
      </c>
      <c r="G183" s="1248" t="s">
        <v>902</v>
      </c>
      <c r="H183" s="1248" t="s">
        <v>902</v>
      </c>
      <c r="I183" s="1248" t="s">
        <v>902</v>
      </c>
      <c r="J183" s="1248" t="s">
        <v>902</v>
      </c>
      <c r="K183" s="1248" t="s">
        <v>902</v>
      </c>
      <c r="L183" s="1248" t="s">
        <v>902</v>
      </c>
      <c r="M183" s="1248" t="s">
        <v>902</v>
      </c>
      <c r="N183" s="1248" t="s">
        <v>902</v>
      </c>
      <c r="O183" s="1248" t="s">
        <v>902</v>
      </c>
      <c r="P183" s="1249" t="s">
        <v>902</v>
      </c>
      <c r="Q183" s="1250">
        <v>0</v>
      </c>
      <c r="R183" s="112"/>
    </row>
    <row r="184" spans="1:18" s="166" customFormat="1" ht="21" customHeight="1" x14ac:dyDescent="0.25">
      <c r="A184" s="112"/>
      <c r="B184" s="2154">
        <v>46</v>
      </c>
      <c r="C184" s="1251" t="s">
        <v>266</v>
      </c>
      <c r="D184" s="1237" t="s">
        <v>346</v>
      </c>
      <c r="E184" s="1238" t="s">
        <v>902</v>
      </c>
      <c r="F184" s="1238" t="s">
        <v>902</v>
      </c>
      <c r="G184" s="1238" t="s">
        <v>902</v>
      </c>
      <c r="H184" s="1238" t="s">
        <v>902</v>
      </c>
      <c r="I184" s="1238" t="s">
        <v>902</v>
      </c>
      <c r="J184" s="1238" t="s">
        <v>902</v>
      </c>
      <c r="K184" s="1238" t="s">
        <v>902</v>
      </c>
      <c r="L184" s="1238" t="s">
        <v>902</v>
      </c>
      <c r="M184" s="1238" t="s">
        <v>902</v>
      </c>
      <c r="N184" s="1238" t="s">
        <v>902</v>
      </c>
      <c r="O184" s="1238" t="s">
        <v>902</v>
      </c>
      <c r="P184" s="1239" t="s">
        <v>902</v>
      </c>
      <c r="Q184" s="1240">
        <v>0</v>
      </c>
      <c r="R184" s="112"/>
    </row>
    <row r="185" spans="1:18" s="166" customFormat="1" ht="21" customHeight="1" x14ac:dyDescent="0.25">
      <c r="A185" s="112"/>
      <c r="B185" s="2155"/>
      <c r="C185" s="1252" t="s">
        <v>902</v>
      </c>
      <c r="D185" s="1242" t="s">
        <v>347</v>
      </c>
      <c r="E185" s="1243">
        <v>4.2500000000000003E-3</v>
      </c>
      <c r="F185" s="1243">
        <v>3.8500000000000001E-3</v>
      </c>
      <c r="G185" s="1243">
        <v>4.4274999999999991E-3</v>
      </c>
      <c r="H185" s="1243">
        <v>0</v>
      </c>
      <c r="I185" s="1243">
        <v>0</v>
      </c>
      <c r="J185" s="1243">
        <v>0</v>
      </c>
      <c r="K185" s="1243">
        <v>0</v>
      </c>
      <c r="L185" s="1243">
        <v>0</v>
      </c>
      <c r="M185" s="1243">
        <v>0</v>
      </c>
      <c r="N185" s="1243">
        <v>0</v>
      </c>
      <c r="O185" s="1243">
        <v>0</v>
      </c>
      <c r="P185" s="1244">
        <v>0</v>
      </c>
      <c r="Q185" s="1245">
        <v>1.2527499999999999E-2</v>
      </c>
      <c r="R185" s="112"/>
    </row>
    <row r="186" spans="1:18" s="166" customFormat="1" ht="21" customHeight="1" x14ac:dyDescent="0.25">
      <c r="A186" s="112"/>
      <c r="B186" s="2155"/>
      <c r="C186" s="1252" t="s">
        <v>902</v>
      </c>
      <c r="D186" s="1242" t="s">
        <v>348</v>
      </c>
      <c r="E186" s="1243" t="s">
        <v>902</v>
      </c>
      <c r="F186" s="1243" t="s">
        <v>902</v>
      </c>
      <c r="G186" s="1243" t="s">
        <v>902</v>
      </c>
      <c r="H186" s="1243" t="s">
        <v>902</v>
      </c>
      <c r="I186" s="1243" t="s">
        <v>902</v>
      </c>
      <c r="J186" s="1243" t="s">
        <v>902</v>
      </c>
      <c r="K186" s="1243" t="s">
        <v>902</v>
      </c>
      <c r="L186" s="1243" t="s">
        <v>902</v>
      </c>
      <c r="M186" s="1243" t="s">
        <v>902</v>
      </c>
      <c r="N186" s="1243" t="s">
        <v>902</v>
      </c>
      <c r="O186" s="1243" t="s">
        <v>902</v>
      </c>
      <c r="P186" s="1244" t="s">
        <v>902</v>
      </c>
      <c r="Q186" s="1245">
        <v>0</v>
      </c>
      <c r="R186" s="112"/>
    </row>
    <row r="187" spans="1:18" s="166" customFormat="1" ht="21" customHeight="1" x14ac:dyDescent="0.25">
      <c r="A187" s="112"/>
      <c r="B187" s="2156"/>
      <c r="C187" s="1253" t="s">
        <v>902</v>
      </c>
      <c r="D187" s="1247" t="s">
        <v>349</v>
      </c>
      <c r="E187" s="1248" t="s">
        <v>902</v>
      </c>
      <c r="F187" s="1248" t="s">
        <v>902</v>
      </c>
      <c r="G187" s="1248" t="s">
        <v>902</v>
      </c>
      <c r="H187" s="1248" t="s">
        <v>902</v>
      </c>
      <c r="I187" s="1248" t="s">
        <v>902</v>
      </c>
      <c r="J187" s="1248" t="s">
        <v>902</v>
      </c>
      <c r="K187" s="1248" t="s">
        <v>902</v>
      </c>
      <c r="L187" s="1248" t="s">
        <v>902</v>
      </c>
      <c r="M187" s="1248" t="s">
        <v>902</v>
      </c>
      <c r="N187" s="1248" t="s">
        <v>902</v>
      </c>
      <c r="O187" s="1248" t="s">
        <v>902</v>
      </c>
      <c r="P187" s="1249" t="s">
        <v>902</v>
      </c>
      <c r="Q187" s="1250">
        <v>0</v>
      </c>
      <c r="R187" s="112"/>
    </row>
    <row r="188" spans="1:18" s="166" customFormat="1" ht="21" customHeight="1" x14ac:dyDescent="0.25">
      <c r="A188" s="112"/>
      <c r="B188" s="2154">
        <v>47</v>
      </c>
      <c r="C188" s="1251" t="s">
        <v>268</v>
      </c>
      <c r="D188" s="1237" t="s">
        <v>346</v>
      </c>
      <c r="E188" s="1238" t="s">
        <v>902</v>
      </c>
      <c r="F188" s="1238" t="s">
        <v>902</v>
      </c>
      <c r="G188" s="1238" t="s">
        <v>902</v>
      </c>
      <c r="H188" s="1238" t="s">
        <v>902</v>
      </c>
      <c r="I188" s="1238" t="s">
        <v>902</v>
      </c>
      <c r="J188" s="1238" t="s">
        <v>902</v>
      </c>
      <c r="K188" s="1238" t="s">
        <v>902</v>
      </c>
      <c r="L188" s="1238" t="s">
        <v>902</v>
      </c>
      <c r="M188" s="1238" t="s">
        <v>902</v>
      </c>
      <c r="N188" s="1238" t="s">
        <v>902</v>
      </c>
      <c r="O188" s="1238" t="s">
        <v>902</v>
      </c>
      <c r="P188" s="1239" t="s">
        <v>902</v>
      </c>
      <c r="Q188" s="1240">
        <v>0</v>
      </c>
      <c r="R188" s="112"/>
    </row>
    <row r="189" spans="1:18" s="166" customFormat="1" ht="21" customHeight="1" x14ac:dyDescent="0.25">
      <c r="A189" s="112"/>
      <c r="B189" s="2155"/>
      <c r="C189" s="1252" t="s">
        <v>902</v>
      </c>
      <c r="D189" s="1242" t="s">
        <v>347</v>
      </c>
      <c r="E189" s="1243">
        <v>3.19E-4</v>
      </c>
      <c r="F189" s="1243">
        <v>1.07E-3</v>
      </c>
      <c r="G189" s="1243">
        <v>3.0490000000000001E-3</v>
      </c>
      <c r="H189" s="1243">
        <v>1.2101000000000001E-2</v>
      </c>
      <c r="I189" s="1243">
        <v>1.3959999999999999E-3</v>
      </c>
      <c r="J189" s="1243">
        <v>3.9760000000000004E-3</v>
      </c>
      <c r="K189" s="1243">
        <v>6.8979999999999996E-3</v>
      </c>
      <c r="L189" s="1243">
        <v>6.5319999999999996E-3</v>
      </c>
      <c r="M189" s="1243">
        <v>1.1509999999999999E-2</v>
      </c>
      <c r="N189" s="1243">
        <v>5.6345999999999993E-2</v>
      </c>
      <c r="O189" s="1243">
        <v>2.2699999999999999E-3</v>
      </c>
      <c r="P189" s="1244">
        <v>3.4814999999999999E-2</v>
      </c>
      <c r="Q189" s="1245">
        <v>0.14028199999999996</v>
      </c>
      <c r="R189" s="112"/>
    </row>
    <row r="190" spans="1:18" s="166" customFormat="1" ht="21" customHeight="1" x14ac:dyDescent="0.25">
      <c r="A190" s="112"/>
      <c r="B190" s="2155"/>
      <c r="C190" s="1252" t="s">
        <v>902</v>
      </c>
      <c r="D190" s="1242" t="s">
        <v>348</v>
      </c>
      <c r="E190" s="1243" t="s">
        <v>902</v>
      </c>
      <c r="F190" s="1243" t="s">
        <v>902</v>
      </c>
      <c r="G190" s="1243" t="s">
        <v>902</v>
      </c>
      <c r="H190" s="1243" t="s">
        <v>902</v>
      </c>
      <c r="I190" s="1243" t="s">
        <v>902</v>
      </c>
      <c r="J190" s="1243" t="s">
        <v>902</v>
      </c>
      <c r="K190" s="1243" t="s">
        <v>902</v>
      </c>
      <c r="L190" s="1243" t="s">
        <v>902</v>
      </c>
      <c r="M190" s="1243" t="s">
        <v>902</v>
      </c>
      <c r="N190" s="1243" t="s">
        <v>902</v>
      </c>
      <c r="O190" s="1243" t="s">
        <v>902</v>
      </c>
      <c r="P190" s="1244" t="s">
        <v>902</v>
      </c>
      <c r="Q190" s="1245">
        <v>0</v>
      </c>
      <c r="R190" s="112"/>
    </row>
    <row r="191" spans="1:18" s="166" customFormat="1" ht="21" customHeight="1" x14ac:dyDescent="0.25">
      <c r="A191" s="112"/>
      <c r="B191" s="2156"/>
      <c r="C191" s="1253" t="s">
        <v>902</v>
      </c>
      <c r="D191" s="1247" t="s">
        <v>349</v>
      </c>
      <c r="E191" s="1248" t="s">
        <v>902</v>
      </c>
      <c r="F191" s="1248" t="s">
        <v>902</v>
      </c>
      <c r="G191" s="1248" t="s">
        <v>902</v>
      </c>
      <c r="H191" s="1248" t="s">
        <v>902</v>
      </c>
      <c r="I191" s="1248" t="s">
        <v>902</v>
      </c>
      <c r="J191" s="1248" t="s">
        <v>902</v>
      </c>
      <c r="K191" s="1248" t="s">
        <v>902</v>
      </c>
      <c r="L191" s="1248" t="s">
        <v>902</v>
      </c>
      <c r="M191" s="1248" t="s">
        <v>902</v>
      </c>
      <c r="N191" s="1248" t="s">
        <v>902</v>
      </c>
      <c r="O191" s="1248" t="s">
        <v>902</v>
      </c>
      <c r="P191" s="1249" t="s">
        <v>902</v>
      </c>
      <c r="Q191" s="1250">
        <v>0</v>
      </c>
      <c r="R191" s="112"/>
    </row>
    <row r="192" spans="1:18" s="166" customFormat="1" ht="21" customHeight="1" x14ac:dyDescent="0.25">
      <c r="A192" s="112"/>
      <c r="B192" s="2154">
        <v>48</v>
      </c>
      <c r="C192" s="1251" t="s">
        <v>270</v>
      </c>
      <c r="D192" s="1237" t="s">
        <v>346</v>
      </c>
      <c r="E192" s="1238" t="s">
        <v>902</v>
      </c>
      <c r="F192" s="1238" t="s">
        <v>902</v>
      </c>
      <c r="G192" s="1238" t="s">
        <v>902</v>
      </c>
      <c r="H192" s="1238" t="s">
        <v>902</v>
      </c>
      <c r="I192" s="1238" t="s">
        <v>902</v>
      </c>
      <c r="J192" s="1238" t="s">
        <v>902</v>
      </c>
      <c r="K192" s="1238" t="s">
        <v>902</v>
      </c>
      <c r="L192" s="1238" t="s">
        <v>902</v>
      </c>
      <c r="M192" s="1238" t="s">
        <v>902</v>
      </c>
      <c r="N192" s="1238" t="s">
        <v>902</v>
      </c>
      <c r="O192" s="1238" t="s">
        <v>902</v>
      </c>
      <c r="P192" s="1239" t="s">
        <v>902</v>
      </c>
      <c r="Q192" s="1240">
        <v>0</v>
      </c>
      <c r="R192" s="112"/>
    </row>
    <row r="193" spans="1:18" s="166" customFormat="1" ht="21" customHeight="1" x14ac:dyDescent="0.25">
      <c r="A193" s="112"/>
      <c r="B193" s="2155"/>
      <c r="C193" s="1252" t="s">
        <v>902</v>
      </c>
      <c r="D193" s="1242" t="s">
        <v>347</v>
      </c>
      <c r="E193" s="1243">
        <v>0.31287500000000001</v>
      </c>
      <c r="F193" s="1243">
        <v>0.31092999999999998</v>
      </c>
      <c r="G193" s="1243">
        <v>0.29527800000000004</v>
      </c>
      <c r="H193" s="1243">
        <v>0.19694800000000001</v>
      </c>
      <c r="I193" s="1243">
        <v>9.906100000000001E-2</v>
      </c>
      <c r="J193" s="1243">
        <v>7.5225E-2</v>
      </c>
      <c r="K193" s="1243">
        <v>2.7784E-2</v>
      </c>
      <c r="L193" s="1243">
        <v>3.4703000000000005E-2</v>
      </c>
      <c r="M193" s="1243">
        <v>0.10905200000000001</v>
      </c>
      <c r="N193" s="1243">
        <v>0.15571700000000002</v>
      </c>
      <c r="O193" s="1243">
        <v>0.13334399999999999</v>
      </c>
      <c r="P193" s="1244">
        <v>8.1148999999999999E-2</v>
      </c>
      <c r="Q193" s="1245">
        <v>1.832066</v>
      </c>
      <c r="R193" s="112"/>
    </row>
    <row r="194" spans="1:18" s="166" customFormat="1" ht="21" customHeight="1" x14ac:dyDescent="0.25">
      <c r="A194" s="112"/>
      <c r="B194" s="2155"/>
      <c r="C194" s="1252" t="s">
        <v>902</v>
      </c>
      <c r="D194" s="1242" t="s">
        <v>348</v>
      </c>
      <c r="E194" s="1243" t="s">
        <v>902</v>
      </c>
      <c r="F194" s="1243" t="s">
        <v>902</v>
      </c>
      <c r="G194" s="1243" t="s">
        <v>902</v>
      </c>
      <c r="H194" s="1243" t="s">
        <v>902</v>
      </c>
      <c r="I194" s="1243" t="s">
        <v>902</v>
      </c>
      <c r="J194" s="1243" t="s">
        <v>902</v>
      </c>
      <c r="K194" s="1243" t="s">
        <v>902</v>
      </c>
      <c r="L194" s="1243" t="s">
        <v>902</v>
      </c>
      <c r="M194" s="1243" t="s">
        <v>902</v>
      </c>
      <c r="N194" s="1243" t="s">
        <v>902</v>
      </c>
      <c r="O194" s="1243" t="s">
        <v>902</v>
      </c>
      <c r="P194" s="1244" t="s">
        <v>902</v>
      </c>
      <c r="Q194" s="1245">
        <v>0</v>
      </c>
      <c r="R194" s="112"/>
    </row>
    <row r="195" spans="1:18" s="166" customFormat="1" ht="21" customHeight="1" x14ac:dyDescent="0.25">
      <c r="A195" s="112"/>
      <c r="B195" s="2156"/>
      <c r="C195" s="1246" t="s">
        <v>902</v>
      </c>
      <c r="D195" s="1247" t="s">
        <v>349</v>
      </c>
      <c r="E195" s="1248" t="s">
        <v>902</v>
      </c>
      <c r="F195" s="1248" t="s">
        <v>902</v>
      </c>
      <c r="G195" s="1248" t="s">
        <v>902</v>
      </c>
      <c r="H195" s="1248" t="s">
        <v>902</v>
      </c>
      <c r="I195" s="1248" t="s">
        <v>902</v>
      </c>
      <c r="J195" s="1248" t="s">
        <v>902</v>
      </c>
      <c r="K195" s="1248" t="s">
        <v>902</v>
      </c>
      <c r="L195" s="1248" t="s">
        <v>902</v>
      </c>
      <c r="M195" s="1248" t="s">
        <v>902</v>
      </c>
      <c r="N195" s="1248" t="s">
        <v>902</v>
      </c>
      <c r="O195" s="1248" t="s">
        <v>902</v>
      </c>
      <c r="P195" s="1249" t="s">
        <v>902</v>
      </c>
      <c r="Q195" s="1250">
        <v>0</v>
      </c>
      <c r="R195" s="112"/>
    </row>
    <row r="196" spans="1:18" s="166" customFormat="1" ht="21" customHeight="1" x14ac:dyDescent="0.25">
      <c r="A196" s="112"/>
      <c r="B196" s="2154">
        <v>49</v>
      </c>
      <c r="C196" s="1251" t="s">
        <v>272</v>
      </c>
      <c r="D196" s="1237" t="s">
        <v>346</v>
      </c>
      <c r="E196" s="1243" t="s">
        <v>902</v>
      </c>
      <c r="F196" s="1243" t="s">
        <v>902</v>
      </c>
      <c r="G196" s="1243" t="s">
        <v>902</v>
      </c>
      <c r="H196" s="1243" t="s">
        <v>902</v>
      </c>
      <c r="I196" s="1243" t="s">
        <v>902</v>
      </c>
      <c r="J196" s="1243" t="s">
        <v>902</v>
      </c>
      <c r="K196" s="1243" t="s">
        <v>902</v>
      </c>
      <c r="L196" s="1243" t="s">
        <v>902</v>
      </c>
      <c r="M196" s="1243" t="s">
        <v>902</v>
      </c>
      <c r="N196" s="1243" t="s">
        <v>902</v>
      </c>
      <c r="O196" s="1243" t="s">
        <v>902</v>
      </c>
      <c r="P196" s="1244" t="s">
        <v>902</v>
      </c>
      <c r="Q196" s="1245">
        <v>0</v>
      </c>
      <c r="R196" s="112"/>
    </row>
    <row r="197" spans="1:18" s="166" customFormat="1" ht="21" customHeight="1" x14ac:dyDescent="0.25">
      <c r="A197" s="112"/>
      <c r="B197" s="2155"/>
      <c r="C197" s="1252" t="s">
        <v>902</v>
      </c>
      <c r="D197" s="1242" t="s">
        <v>347</v>
      </c>
      <c r="E197" s="1243">
        <v>7.1999999999999998E-3</v>
      </c>
      <c r="F197" s="1243">
        <v>0</v>
      </c>
      <c r="G197" s="1243">
        <v>0</v>
      </c>
      <c r="H197" s="1243">
        <v>0</v>
      </c>
      <c r="I197" s="1243">
        <v>0</v>
      </c>
      <c r="J197" s="1243">
        <v>0</v>
      </c>
      <c r="K197" s="1243">
        <v>0</v>
      </c>
      <c r="L197" s="1243">
        <v>0</v>
      </c>
      <c r="M197" s="1243">
        <v>0</v>
      </c>
      <c r="N197" s="1243">
        <v>0</v>
      </c>
      <c r="O197" s="1243">
        <v>0</v>
      </c>
      <c r="P197" s="1244">
        <v>0</v>
      </c>
      <c r="Q197" s="1245">
        <v>7.1999999999999998E-3</v>
      </c>
      <c r="R197" s="112"/>
    </row>
    <row r="198" spans="1:18" s="166" customFormat="1" ht="21" customHeight="1" x14ac:dyDescent="0.25">
      <c r="A198" s="112"/>
      <c r="B198" s="2155"/>
      <c r="C198" s="1252" t="s">
        <v>902</v>
      </c>
      <c r="D198" s="1242" t="s">
        <v>348</v>
      </c>
      <c r="E198" s="1243" t="s">
        <v>902</v>
      </c>
      <c r="F198" s="1243" t="s">
        <v>902</v>
      </c>
      <c r="G198" s="1243" t="s">
        <v>902</v>
      </c>
      <c r="H198" s="1243" t="s">
        <v>902</v>
      </c>
      <c r="I198" s="1243" t="s">
        <v>902</v>
      </c>
      <c r="J198" s="1243" t="s">
        <v>902</v>
      </c>
      <c r="K198" s="1243" t="s">
        <v>902</v>
      </c>
      <c r="L198" s="1243" t="s">
        <v>902</v>
      </c>
      <c r="M198" s="1243" t="s">
        <v>902</v>
      </c>
      <c r="N198" s="1243" t="s">
        <v>902</v>
      </c>
      <c r="O198" s="1243" t="s">
        <v>902</v>
      </c>
      <c r="P198" s="1244" t="s">
        <v>902</v>
      </c>
      <c r="Q198" s="1245">
        <v>0</v>
      </c>
      <c r="R198" s="112"/>
    </row>
    <row r="199" spans="1:18" s="166" customFormat="1" ht="21" customHeight="1" x14ac:dyDescent="0.25">
      <c r="A199" s="112"/>
      <c r="B199" s="2156"/>
      <c r="C199" s="1246" t="s">
        <v>902</v>
      </c>
      <c r="D199" s="1247" t="s">
        <v>349</v>
      </c>
      <c r="E199" s="1243" t="s">
        <v>902</v>
      </c>
      <c r="F199" s="1243" t="s">
        <v>902</v>
      </c>
      <c r="G199" s="1243" t="s">
        <v>902</v>
      </c>
      <c r="H199" s="1243" t="s">
        <v>902</v>
      </c>
      <c r="I199" s="1243" t="s">
        <v>902</v>
      </c>
      <c r="J199" s="1243" t="s">
        <v>902</v>
      </c>
      <c r="K199" s="1243" t="s">
        <v>902</v>
      </c>
      <c r="L199" s="1243" t="s">
        <v>902</v>
      </c>
      <c r="M199" s="1243" t="s">
        <v>902</v>
      </c>
      <c r="N199" s="1243" t="s">
        <v>902</v>
      </c>
      <c r="O199" s="1243" t="s">
        <v>902</v>
      </c>
      <c r="P199" s="1244" t="s">
        <v>902</v>
      </c>
      <c r="Q199" s="1245">
        <v>0</v>
      </c>
      <c r="R199" s="112"/>
    </row>
    <row r="200" spans="1:18" s="166" customFormat="1" ht="21" customHeight="1" x14ac:dyDescent="0.25">
      <c r="A200" s="112"/>
      <c r="B200" s="2154">
        <v>50</v>
      </c>
      <c r="C200" s="1251" t="s">
        <v>274</v>
      </c>
      <c r="D200" s="1237" t="s">
        <v>346</v>
      </c>
      <c r="E200" s="1238" t="s">
        <v>902</v>
      </c>
      <c r="F200" s="1238" t="s">
        <v>902</v>
      </c>
      <c r="G200" s="1238" t="s">
        <v>902</v>
      </c>
      <c r="H200" s="1238" t="s">
        <v>902</v>
      </c>
      <c r="I200" s="1238" t="s">
        <v>902</v>
      </c>
      <c r="J200" s="1238" t="s">
        <v>902</v>
      </c>
      <c r="K200" s="1238" t="s">
        <v>902</v>
      </c>
      <c r="L200" s="1238" t="s">
        <v>902</v>
      </c>
      <c r="M200" s="1238" t="s">
        <v>902</v>
      </c>
      <c r="N200" s="1238" t="s">
        <v>902</v>
      </c>
      <c r="O200" s="1238" t="s">
        <v>902</v>
      </c>
      <c r="P200" s="1239" t="s">
        <v>902</v>
      </c>
      <c r="Q200" s="1240">
        <v>0</v>
      </c>
      <c r="R200" s="112"/>
    </row>
    <row r="201" spans="1:18" s="166" customFormat="1" ht="21" customHeight="1" x14ac:dyDescent="0.25">
      <c r="A201" s="112"/>
      <c r="B201" s="2155"/>
      <c r="C201" s="1252" t="s">
        <v>902</v>
      </c>
      <c r="D201" s="1242" t="s">
        <v>347</v>
      </c>
      <c r="E201" s="1243">
        <v>2.9780000000000006E-3</v>
      </c>
      <c r="F201" s="1243">
        <v>3.431E-3</v>
      </c>
      <c r="G201" s="1243">
        <v>9.1300000000000007E-4</v>
      </c>
      <c r="H201" s="1243">
        <v>4.542E-3</v>
      </c>
      <c r="I201" s="1243">
        <v>1.8950000000000002E-3</v>
      </c>
      <c r="J201" s="1243">
        <v>7.1999999999999988E-5</v>
      </c>
      <c r="K201" s="1243">
        <v>5.6599999999999999E-4</v>
      </c>
      <c r="L201" s="1243">
        <v>0</v>
      </c>
      <c r="M201" s="1243">
        <v>9.6849000000000005E-2</v>
      </c>
      <c r="N201" s="1243">
        <v>2.9029999999999998E-3</v>
      </c>
      <c r="O201" s="1243">
        <v>5.2699999999999991E-4</v>
      </c>
      <c r="P201" s="1244">
        <v>0</v>
      </c>
      <c r="Q201" s="1245">
        <v>0.11467600000000001</v>
      </c>
      <c r="R201" s="112"/>
    </row>
    <row r="202" spans="1:18" s="166" customFormat="1" ht="21" customHeight="1" x14ac:dyDescent="0.25">
      <c r="A202" s="112"/>
      <c r="B202" s="2155"/>
      <c r="C202" s="1252" t="s">
        <v>902</v>
      </c>
      <c r="D202" s="1242" t="s">
        <v>348</v>
      </c>
      <c r="E202" s="1243" t="s">
        <v>902</v>
      </c>
      <c r="F202" s="1243" t="s">
        <v>902</v>
      </c>
      <c r="G202" s="1243" t="s">
        <v>902</v>
      </c>
      <c r="H202" s="1243" t="s">
        <v>902</v>
      </c>
      <c r="I202" s="1243" t="s">
        <v>902</v>
      </c>
      <c r="J202" s="1243" t="s">
        <v>902</v>
      </c>
      <c r="K202" s="1243" t="s">
        <v>902</v>
      </c>
      <c r="L202" s="1243" t="s">
        <v>902</v>
      </c>
      <c r="M202" s="1243" t="s">
        <v>902</v>
      </c>
      <c r="N202" s="1243" t="s">
        <v>902</v>
      </c>
      <c r="O202" s="1243" t="s">
        <v>902</v>
      </c>
      <c r="P202" s="1244" t="s">
        <v>902</v>
      </c>
      <c r="Q202" s="1245">
        <v>0</v>
      </c>
      <c r="R202" s="112"/>
    </row>
    <row r="203" spans="1:18" s="166" customFormat="1" ht="21" customHeight="1" x14ac:dyDescent="0.25">
      <c r="A203" s="112"/>
      <c r="B203" s="2156"/>
      <c r="C203" s="1246" t="s">
        <v>902</v>
      </c>
      <c r="D203" s="1247" t="s">
        <v>349</v>
      </c>
      <c r="E203" s="1248" t="s">
        <v>902</v>
      </c>
      <c r="F203" s="1248" t="s">
        <v>902</v>
      </c>
      <c r="G203" s="1248" t="s">
        <v>902</v>
      </c>
      <c r="H203" s="1248" t="s">
        <v>902</v>
      </c>
      <c r="I203" s="1248" t="s">
        <v>902</v>
      </c>
      <c r="J203" s="1248" t="s">
        <v>902</v>
      </c>
      <c r="K203" s="1248" t="s">
        <v>902</v>
      </c>
      <c r="L203" s="1248" t="s">
        <v>902</v>
      </c>
      <c r="M203" s="1248" t="s">
        <v>902</v>
      </c>
      <c r="N203" s="1248" t="s">
        <v>902</v>
      </c>
      <c r="O203" s="1248" t="s">
        <v>902</v>
      </c>
      <c r="P203" s="1249" t="s">
        <v>902</v>
      </c>
      <c r="Q203" s="1250">
        <v>0</v>
      </c>
      <c r="R203" s="112"/>
    </row>
    <row r="204" spans="1:18" s="166" customFormat="1" ht="21" customHeight="1" x14ac:dyDescent="0.25">
      <c r="A204" s="112"/>
      <c r="B204" s="2154">
        <v>51</v>
      </c>
      <c r="C204" s="1236" t="s">
        <v>276</v>
      </c>
      <c r="D204" s="1237" t="s">
        <v>346</v>
      </c>
      <c r="E204" s="1238" t="s">
        <v>902</v>
      </c>
      <c r="F204" s="1238" t="s">
        <v>902</v>
      </c>
      <c r="G204" s="1238" t="s">
        <v>902</v>
      </c>
      <c r="H204" s="1238" t="s">
        <v>902</v>
      </c>
      <c r="I204" s="1238" t="s">
        <v>902</v>
      </c>
      <c r="J204" s="1238" t="s">
        <v>902</v>
      </c>
      <c r="K204" s="1238" t="s">
        <v>902</v>
      </c>
      <c r="L204" s="1238" t="s">
        <v>902</v>
      </c>
      <c r="M204" s="1238" t="s">
        <v>902</v>
      </c>
      <c r="N204" s="1238" t="s">
        <v>902</v>
      </c>
      <c r="O204" s="1238" t="s">
        <v>902</v>
      </c>
      <c r="P204" s="1239" t="s">
        <v>902</v>
      </c>
      <c r="Q204" s="1240">
        <v>0</v>
      </c>
      <c r="R204" s="112"/>
    </row>
    <row r="205" spans="1:18" s="166" customFormat="1" ht="21" customHeight="1" x14ac:dyDescent="0.25">
      <c r="A205" s="112"/>
      <c r="B205" s="2155"/>
      <c r="C205" s="1252" t="s">
        <v>902</v>
      </c>
      <c r="D205" s="1242" t="s">
        <v>347</v>
      </c>
      <c r="E205" s="1243">
        <v>0</v>
      </c>
      <c r="F205" s="1243">
        <v>0</v>
      </c>
      <c r="G205" s="1243">
        <v>0</v>
      </c>
      <c r="H205" s="1243">
        <v>0</v>
      </c>
      <c r="I205" s="1243">
        <v>0</v>
      </c>
      <c r="J205" s="1243">
        <v>0</v>
      </c>
      <c r="K205" s="1243">
        <v>0</v>
      </c>
      <c r="L205" s="1243">
        <v>0</v>
      </c>
      <c r="M205" s="1243">
        <v>0</v>
      </c>
      <c r="N205" s="1243">
        <v>0</v>
      </c>
      <c r="O205" s="1243">
        <v>0</v>
      </c>
      <c r="P205" s="1244">
        <v>0</v>
      </c>
      <c r="Q205" s="1245">
        <v>0</v>
      </c>
      <c r="R205" s="112"/>
    </row>
    <row r="206" spans="1:18" s="166" customFormat="1" ht="21" customHeight="1" x14ac:dyDescent="0.25">
      <c r="A206" s="112"/>
      <c r="B206" s="2155"/>
      <c r="C206" s="1252" t="s">
        <v>902</v>
      </c>
      <c r="D206" s="1242" t="s">
        <v>348</v>
      </c>
      <c r="E206" s="1243" t="s">
        <v>902</v>
      </c>
      <c r="F206" s="1243" t="s">
        <v>902</v>
      </c>
      <c r="G206" s="1243" t="s">
        <v>902</v>
      </c>
      <c r="H206" s="1243" t="s">
        <v>902</v>
      </c>
      <c r="I206" s="1243" t="s">
        <v>902</v>
      </c>
      <c r="J206" s="1243" t="s">
        <v>902</v>
      </c>
      <c r="K206" s="1243" t="s">
        <v>902</v>
      </c>
      <c r="L206" s="1243" t="s">
        <v>902</v>
      </c>
      <c r="M206" s="1243" t="s">
        <v>902</v>
      </c>
      <c r="N206" s="1243" t="s">
        <v>902</v>
      </c>
      <c r="O206" s="1243" t="s">
        <v>902</v>
      </c>
      <c r="P206" s="1244" t="s">
        <v>902</v>
      </c>
      <c r="Q206" s="1245">
        <v>0</v>
      </c>
      <c r="R206" s="112"/>
    </row>
    <row r="207" spans="1:18" s="166" customFormat="1" ht="21" customHeight="1" x14ac:dyDescent="0.25">
      <c r="A207" s="112"/>
      <c r="B207" s="2156"/>
      <c r="C207" s="1246" t="s">
        <v>902</v>
      </c>
      <c r="D207" s="1247" t="s">
        <v>349</v>
      </c>
      <c r="E207" s="1248" t="s">
        <v>902</v>
      </c>
      <c r="F207" s="1248" t="s">
        <v>902</v>
      </c>
      <c r="G207" s="1248" t="s">
        <v>902</v>
      </c>
      <c r="H207" s="1248" t="s">
        <v>902</v>
      </c>
      <c r="I207" s="1248" t="s">
        <v>902</v>
      </c>
      <c r="J207" s="1248" t="s">
        <v>902</v>
      </c>
      <c r="K207" s="1248" t="s">
        <v>902</v>
      </c>
      <c r="L207" s="1248" t="s">
        <v>902</v>
      </c>
      <c r="M207" s="1248" t="s">
        <v>902</v>
      </c>
      <c r="N207" s="1248" t="s">
        <v>902</v>
      </c>
      <c r="O207" s="1248" t="s">
        <v>902</v>
      </c>
      <c r="P207" s="1249" t="s">
        <v>902</v>
      </c>
      <c r="Q207" s="1250">
        <v>0</v>
      </c>
      <c r="R207" s="112"/>
    </row>
    <row r="208" spans="1:18" s="166" customFormat="1" ht="21" customHeight="1" x14ac:dyDescent="0.25">
      <c r="A208" s="112"/>
      <c r="B208" s="2154">
        <v>52</v>
      </c>
      <c r="C208" s="1251" t="s">
        <v>278</v>
      </c>
      <c r="D208" s="1237" t="s">
        <v>346</v>
      </c>
      <c r="E208" s="1238" t="s">
        <v>902</v>
      </c>
      <c r="F208" s="1238" t="s">
        <v>902</v>
      </c>
      <c r="G208" s="1238" t="s">
        <v>902</v>
      </c>
      <c r="H208" s="1238" t="s">
        <v>902</v>
      </c>
      <c r="I208" s="1238" t="s">
        <v>902</v>
      </c>
      <c r="J208" s="1238" t="s">
        <v>902</v>
      </c>
      <c r="K208" s="1238" t="s">
        <v>902</v>
      </c>
      <c r="L208" s="1238" t="s">
        <v>902</v>
      </c>
      <c r="M208" s="1238" t="s">
        <v>902</v>
      </c>
      <c r="N208" s="1238" t="s">
        <v>902</v>
      </c>
      <c r="O208" s="1238" t="s">
        <v>902</v>
      </c>
      <c r="P208" s="1239" t="s">
        <v>902</v>
      </c>
      <c r="Q208" s="1240">
        <v>0</v>
      </c>
      <c r="R208" s="112"/>
    </row>
    <row r="209" spans="1:18" s="166" customFormat="1" ht="21" customHeight="1" x14ac:dyDescent="0.25">
      <c r="A209" s="112"/>
      <c r="B209" s="2155"/>
      <c r="C209" s="1252" t="s">
        <v>902</v>
      </c>
      <c r="D209" s="1242" t="s">
        <v>347</v>
      </c>
      <c r="E209" s="1243">
        <v>1.1224639999999999</v>
      </c>
      <c r="F209" s="1243">
        <v>0.35035900000000003</v>
      </c>
      <c r="G209" s="1243">
        <v>1.1834910000000001</v>
      </c>
      <c r="H209" s="1243">
        <v>1.1314220000000001</v>
      </c>
      <c r="I209" s="1243">
        <v>1.174728</v>
      </c>
      <c r="J209" s="1243">
        <v>1.1202649999999998</v>
      </c>
      <c r="K209" s="1243">
        <v>1.1503809999999999</v>
      </c>
      <c r="L209" s="1243">
        <v>1.180849</v>
      </c>
      <c r="M209" s="1243">
        <v>1.1275949999999999</v>
      </c>
      <c r="N209" s="1243">
        <v>1.2092320000000001</v>
      </c>
      <c r="O209" s="1243">
        <v>1.1259729999999999</v>
      </c>
      <c r="P209" s="1244">
        <v>1.1392039999999999</v>
      </c>
      <c r="Q209" s="1245">
        <v>13.015962999999999</v>
      </c>
      <c r="R209" s="112"/>
    </row>
    <row r="210" spans="1:18" s="166" customFormat="1" ht="21" customHeight="1" x14ac:dyDescent="0.25">
      <c r="A210" s="112"/>
      <c r="B210" s="2155"/>
      <c r="C210" s="1252" t="s">
        <v>902</v>
      </c>
      <c r="D210" s="1242" t="s">
        <v>348</v>
      </c>
      <c r="E210" s="1243" t="s">
        <v>902</v>
      </c>
      <c r="F210" s="1243" t="s">
        <v>902</v>
      </c>
      <c r="G210" s="1243" t="s">
        <v>902</v>
      </c>
      <c r="H210" s="1243" t="s">
        <v>902</v>
      </c>
      <c r="I210" s="1243" t="s">
        <v>902</v>
      </c>
      <c r="J210" s="1243" t="s">
        <v>902</v>
      </c>
      <c r="K210" s="1243" t="s">
        <v>902</v>
      </c>
      <c r="L210" s="1243" t="s">
        <v>902</v>
      </c>
      <c r="M210" s="1243" t="s">
        <v>902</v>
      </c>
      <c r="N210" s="1243" t="s">
        <v>902</v>
      </c>
      <c r="O210" s="1243" t="s">
        <v>902</v>
      </c>
      <c r="P210" s="1244" t="s">
        <v>902</v>
      </c>
      <c r="Q210" s="1245">
        <v>0</v>
      </c>
      <c r="R210" s="112"/>
    </row>
    <row r="211" spans="1:18" s="166" customFormat="1" ht="21" customHeight="1" x14ac:dyDescent="0.25">
      <c r="A211" s="112"/>
      <c r="B211" s="2156"/>
      <c r="C211" s="1246" t="s">
        <v>902</v>
      </c>
      <c r="D211" s="1247" t="s">
        <v>349</v>
      </c>
      <c r="E211" s="1248" t="s">
        <v>902</v>
      </c>
      <c r="F211" s="1248" t="s">
        <v>902</v>
      </c>
      <c r="G211" s="1248" t="s">
        <v>902</v>
      </c>
      <c r="H211" s="1248" t="s">
        <v>902</v>
      </c>
      <c r="I211" s="1248" t="s">
        <v>902</v>
      </c>
      <c r="J211" s="1248" t="s">
        <v>902</v>
      </c>
      <c r="K211" s="1248" t="s">
        <v>902</v>
      </c>
      <c r="L211" s="1248" t="s">
        <v>902</v>
      </c>
      <c r="M211" s="1248" t="s">
        <v>902</v>
      </c>
      <c r="N211" s="1248" t="s">
        <v>902</v>
      </c>
      <c r="O211" s="1248" t="s">
        <v>902</v>
      </c>
      <c r="P211" s="1249" t="s">
        <v>902</v>
      </c>
      <c r="Q211" s="1250">
        <v>0</v>
      </c>
      <c r="R211" s="112"/>
    </row>
    <row r="212" spans="1:18" s="166" customFormat="1" ht="21" customHeight="1" x14ac:dyDescent="0.25">
      <c r="A212" s="112"/>
      <c r="B212" s="2154">
        <v>53</v>
      </c>
      <c r="C212" s="1251" t="s">
        <v>280</v>
      </c>
      <c r="D212" s="1237" t="s">
        <v>346</v>
      </c>
      <c r="E212" s="1243" t="s">
        <v>902</v>
      </c>
      <c r="F212" s="1243" t="s">
        <v>902</v>
      </c>
      <c r="G212" s="1243" t="s">
        <v>902</v>
      </c>
      <c r="H212" s="1243" t="s">
        <v>902</v>
      </c>
      <c r="I212" s="1243" t="s">
        <v>902</v>
      </c>
      <c r="J212" s="1243" t="s">
        <v>902</v>
      </c>
      <c r="K212" s="1243" t="s">
        <v>902</v>
      </c>
      <c r="L212" s="1243" t="s">
        <v>902</v>
      </c>
      <c r="M212" s="1243" t="s">
        <v>902</v>
      </c>
      <c r="N212" s="1243">
        <v>2.7170000000000001</v>
      </c>
      <c r="O212" s="1243">
        <v>3.0430400000000004</v>
      </c>
      <c r="P212" s="1244">
        <v>3.2560528000000009</v>
      </c>
      <c r="Q212" s="1245">
        <v>9.0160928000000009</v>
      </c>
      <c r="R212" s="112"/>
    </row>
    <row r="213" spans="1:18" s="166" customFormat="1" ht="21" customHeight="1" x14ac:dyDescent="0.25">
      <c r="A213" s="112"/>
      <c r="B213" s="2155"/>
      <c r="C213" s="1252" t="s">
        <v>902</v>
      </c>
      <c r="D213" s="1242" t="s">
        <v>347</v>
      </c>
      <c r="E213" s="1243" t="s">
        <v>902</v>
      </c>
      <c r="F213" s="1243" t="s">
        <v>902</v>
      </c>
      <c r="G213" s="1243" t="s">
        <v>902</v>
      </c>
      <c r="H213" s="1243" t="s">
        <v>902</v>
      </c>
      <c r="I213" s="1243" t="s">
        <v>902</v>
      </c>
      <c r="J213" s="1243" t="s">
        <v>902</v>
      </c>
      <c r="K213" s="1243" t="s">
        <v>902</v>
      </c>
      <c r="L213" s="1243" t="s">
        <v>902</v>
      </c>
      <c r="M213" s="1243" t="s">
        <v>902</v>
      </c>
      <c r="N213" s="1243" t="s">
        <v>902</v>
      </c>
      <c r="O213" s="1243" t="s">
        <v>902</v>
      </c>
      <c r="P213" s="1244" t="s">
        <v>902</v>
      </c>
      <c r="Q213" s="1245">
        <v>0</v>
      </c>
      <c r="R213" s="112"/>
    </row>
    <row r="214" spans="1:18" s="166" customFormat="1" ht="21" customHeight="1" x14ac:dyDescent="0.25">
      <c r="A214" s="112"/>
      <c r="B214" s="2155"/>
      <c r="C214" s="1252" t="s">
        <v>902</v>
      </c>
      <c r="D214" s="1242" t="s">
        <v>348</v>
      </c>
      <c r="E214" s="1243" t="s">
        <v>902</v>
      </c>
      <c r="F214" s="1243" t="s">
        <v>902</v>
      </c>
      <c r="G214" s="1243" t="s">
        <v>902</v>
      </c>
      <c r="H214" s="1243" t="s">
        <v>902</v>
      </c>
      <c r="I214" s="1243" t="s">
        <v>902</v>
      </c>
      <c r="J214" s="1243" t="s">
        <v>902</v>
      </c>
      <c r="K214" s="1243" t="s">
        <v>902</v>
      </c>
      <c r="L214" s="1243" t="s">
        <v>902</v>
      </c>
      <c r="M214" s="1243" t="s">
        <v>902</v>
      </c>
      <c r="N214" s="1243" t="s">
        <v>902</v>
      </c>
      <c r="O214" s="1243" t="s">
        <v>902</v>
      </c>
      <c r="P214" s="1244" t="s">
        <v>902</v>
      </c>
      <c r="Q214" s="1245">
        <v>0</v>
      </c>
      <c r="R214" s="112"/>
    </row>
    <row r="215" spans="1:18" s="166" customFormat="1" ht="21" customHeight="1" x14ac:dyDescent="0.25">
      <c r="A215" s="112"/>
      <c r="B215" s="2156"/>
      <c r="C215" s="1253" t="s">
        <v>902</v>
      </c>
      <c r="D215" s="1247" t="s">
        <v>349</v>
      </c>
      <c r="E215" s="1243" t="s">
        <v>902</v>
      </c>
      <c r="F215" s="1243" t="s">
        <v>902</v>
      </c>
      <c r="G215" s="1243" t="s">
        <v>902</v>
      </c>
      <c r="H215" s="1243" t="s">
        <v>902</v>
      </c>
      <c r="I215" s="1243" t="s">
        <v>902</v>
      </c>
      <c r="J215" s="1243" t="s">
        <v>902</v>
      </c>
      <c r="K215" s="1243" t="s">
        <v>902</v>
      </c>
      <c r="L215" s="1243" t="s">
        <v>902</v>
      </c>
      <c r="M215" s="1243" t="s">
        <v>902</v>
      </c>
      <c r="N215" s="1243" t="s">
        <v>902</v>
      </c>
      <c r="O215" s="1243" t="s">
        <v>902</v>
      </c>
      <c r="P215" s="1244" t="s">
        <v>902</v>
      </c>
      <c r="Q215" s="1245">
        <v>0</v>
      </c>
      <c r="R215" s="112"/>
    </row>
    <row r="216" spans="1:18" s="166" customFormat="1" ht="21" customHeight="1" x14ac:dyDescent="0.25">
      <c r="A216" s="112"/>
      <c r="B216" s="2154">
        <v>54</v>
      </c>
      <c r="C216" s="1251" t="s">
        <v>282</v>
      </c>
      <c r="D216" s="1237" t="s">
        <v>346</v>
      </c>
      <c r="E216" s="1238" t="s">
        <v>902</v>
      </c>
      <c r="F216" s="1238" t="s">
        <v>902</v>
      </c>
      <c r="G216" s="1238" t="s">
        <v>902</v>
      </c>
      <c r="H216" s="1238" t="s">
        <v>902</v>
      </c>
      <c r="I216" s="1238" t="s">
        <v>902</v>
      </c>
      <c r="J216" s="1238" t="s">
        <v>902</v>
      </c>
      <c r="K216" s="1238" t="s">
        <v>902</v>
      </c>
      <c r="L216" s="1238" t="s">
        <v>902</v>
      </c>
      <c r="M216" s="1238" t="s">
        <v>902</v>
      </c>
      <c r="N216" s="1238" t="s">
        <v>902</v>
      </c>
      <c r="O216" s="1238" t="s">
        <v>902</v>
      </c>
      <c r="P216" s="1239" t="s">
        <v>902</v>
      </c>
      <c r="Q216" s="1240">
        <v>0</v>
      </c>
      <c r="R216" s="112"/>
    </row>
    <row r="217" spans="1:18" s="166" customFormat="1" ht="21" customHeight="1" x14ac:dyDescent="0.25">
      <c r="A217" s="112"/>
      <c r="B217" s="2155"/>
      <c r="C217" s="1252" t="s">
        <v>902</v>
      </c>
      <c r="D217" s="1242" t="s">
        <v>347</v>
      </c>
      <c r="E217" s="1243" t="s">
        <v>902</v>
      </c>
      <c r="F217" s="1243" t="s">
        <v>902</v>
      </c>
      <c r="G217" s="1243" t="s">
        <v>902</v>
      </c>
      <c r="H217" s="1243" t="s">
        <v>902</v>
      </c>
      <c r="I217" s="1243">
        <v>8.4136000000000002E-2</v>
      </c>
      <c r="J217" s="1243">
        <v>4.0482000000000004E-2</v>
      </c>
      <c r="K217" s="1243">
        <v>5.1999999999999998E-3</v>
      </c>
      <c r="L217" s="1243">
        <v>5.8010000000000006E-3</v>
      </c>
      <c r="M217" s="1243">
        <v>0.68481199999999998</v>
      </c>
      <c r="N217" s="1243">
        <v>0.95738800000000002</v>
      </c>
      <c r="O217" s="1243">
        <v>0.45972499999999999</v>
      </c>
      <c r="P217" s="1244">
        <v>1.4870319999999999</v>
      </c>
      <c r="Q217" s="1245">
        <v>3.7245759999999999</v>
      </c>
      <c r="R217" s="112"/>
    </row>
    <row r="218" spans="1:18" s="166" customFormat="1" ht="21" customHeight="1" x14ac:dyDescent="0.25">
      <c r="A218" s="112"/>
      <c r="B218" s="2155"/>
      <c r="C218" s="1252" t="s">
        <v>902</v>
      </c>
      <c r="D218" s="1242" t="s">
        <v>348</v>
      </c>
      <c r="E218" s="1243" t="s">
        <v>902</v>
      </c>
      <c r="F218" s="1243" t="s">
        <v>902</v>
      </c>
      <c r="G218" s="1243" t="s">
        <v>902</v>
      </c>
      <c r="H218" s="1243" t="s">
        <v>902</v>
      </c>
      <c r="I218" s="1243" t="s">
        <v>902</v>
      </c>
      <c r="J218" s="1243" t="s">
        <v>902</v>
      </c>
      <c r="K218" s="1243" t="s">
        <v>902</v>
      </c>
      <c r="L218" s="1243" t="s">
        <v>902</v>
      </c>
      <c r="M218" s="1243" t="s">
        <v>902</v>
      </c>
      <c r="N218" s="1243" t="s">
        <v>902</v>
      </c>
      <c r="O218" s="1243" t="s">
        <v>902</v>
      </c>
      <c r="P218" s="1244" t="s">
        <v>902</v>
      </c>
      <c r="Q218" s="1245">
        <v>0</v>
      </c>
      <c r="R218" s="112"/>
    </row>
    <row r="219" spans="1:18" s="166" customFormat="1" ht="21" customHeight="1" x14ac:dyDescent="0.25">
      <c r="A219" s="112"/>
      <c r="B219" s="2156"/>
      <c r="C219" s="1253" t="s">
        <v>902</v>
      </c>
      <c r="D219" s="1247" t="s">
        <v>349</v>
      </c>
      <c r="E219" s="1248" t="s">
        <v>902</v>
      </c>
      <c r="F219" s="1248" t="s">
        <v>902</v>
      </c>
      <c r="G219" s="1248" t="s">
        <v>902</v>
      </c>
      <c r="H219" s="1248" t="s">
        <v>902</v>
      </c>
      <c r="I219" s="1248" t="s">
        <v>902</v>
      </c>
      <c r="J219" s="1248" t="s">
        <v>902</v>
      </c>
      <c r="K219" s="1248" t="s">
        <v>902</v>
      </c>
      <c r="L219" s="1248" t="s">
        <v>902</v>
      </c>
      <c r="M219" s="1248" t="s">
        <v>902</v>
      </c>
      <c r="N219" s="1248" t="s">
        <v>902</v>
      </c>
      <c r="O219" s="1248" t="s">
        <v>902</v>
      </c>
      <c r="P219" s="1249" t="s">
        <v>902</v>
      </c>
      <c r="Q219" s="1250">
        <v>0</v>
      </c>
      <c r="R219" s="112"/>
    </row>
    <row r="220" spans="1:18" s="166" customFormat="1" ht="21" customHeight="1" x14ac:dyDescent="0.25">
      <c r="A220" s="112"/>
      <c r="B220" s="2154">
        <v>55</v>
      </c>
      <c r="C220" s="1252" t="s">
        <v>284</v>
      </c>
      <c r="D220" s="1237" t="s">
        <v>346</v>
      </c>
      <c r="E220" s="1243" t="s">
        <v>902</v>
      </c>
      <c r="F220" s="1243" t="s">
        <v>902</v>
      </c>
      <c r="G220" s="1243" t="s">
        <v>902</v>
      </c>
      <c r="H220" s="1243" t="s">
        <v>902</v>
      </c>
      <c r="I220" s="1243" t="s">
        <v>902</v>
      </c>
      <c r="J220" s="1243" t="s">
        <v>902</v>
      </c>
      <c r="K220" s="1243" t="s">
        <v>902</v>
      </c>
      <c r="L220" s="1243" t="s">
        <v>902</v>
      </c>
      <c r="M220" s="1243" t="s">
        <v>902</v>
      </c>
      <c r="N220" s="1243" t="s">
        <v>902</v>
      </c>
      <c r="O220" s="1243">
        <v>1.4399717500000002</v>
      </c>
      <c r="P220" s="1244">
        <v>1.5119703375000002</v>
      </c>
      <c r="Q220" s="1245">
        <v>2.9519420875000004</v>
      </c>
      <c r="R220" s="112"/>
    </row>
    <row r="221" spans="1:18" s="166" customFormat="1" ht="21" customHeight="1" x14ac:dyDescent="0.25">
      <c r="A221" s="112"/>
      <c r="B221" s="2155"/>
      <c r="C221" s="1252" t="s">
        <v>902</v>
      </c>
      <c r="D221" s="1242" t="s">
        <v>347</v>
      </c>
      <c r="E221" s="1243" t="s">
        <v>902</v>
      </c>
      <c r="F221" s="1243" t="s">
        <v>902</v>
      </c>
      <c r="G221" s="1243" t="s">
        <v>902</v>
      </c>
      <c r="H221" s="1243" t="s">
        <v>902</v>
      </c>
      <c r="I221" s="1243" t="s">
        <v>902</v>
      </c>
      <c r="J221" s="1243" t="s">
        <v>902</v>
      </c>
      <c r="K221" s="1243" t="s">
        <v>902</v>
      </c>
      <c r="L221" s="1243" t="s">
        <v>902</v>
      </c>
      <c r="M221" s="1243" t="s">
        <v>902</v>
      </c>
      <c r="N221" s="1243" t="s">
        <v>902</v>
      </c>
      <c r="O221" s="1243">
        <v>0</v>
      </c>
      <c r="P221" s="1244">
        <v>0</v>
      </c>
      <c r="Q221" s="1245">
        <v>0</v>
      </c>
      <c r="R221" s="112"/>
    </row>
    <row r="222" spans="1:18" s="166" customFormat="1" ht="21" customHeight="1" x14ac:dyDescent="0.25">
      <c r="A222" s="112"/>
      <c r="B222" s="2155"/>
      <c r="C222" s="1252" t="s">
        <v>902</v>
      </c>
      <c r="D222" s="1242" t="s">
        <v>348</v>
      </c>
      <c r="E222" s="1243" t="s">
        <v>902</v>
      </c>
      <c r="F222" s="1243" t="s">
        <v>902</v>
      </c>
      <c r="G222" s="1243" t="s">
        <v>902</v>
      </c>
      <c r="H222" s="1243" t="s">
        <v>902</v>
      </c>
      <c r="I222" s="1243" t="s">
        <v>902</v>
      </c>
      <c r="J222" s="1243" t="s">
        <v>902</v>
      </c>
      <c r="K222" s="1243" t="s">
        <v>902</v>
      </c>
      <c r="L222" s="1243" t="s">
        <v>902</v>
      </c>
      <c r="M222" s="1243" t="s">
        <v>902</v>
      </c>
      <c r="N222" s="1243" t="s">
        <v>902</v>
      </c>
      <c r="O222" s="1243" t="s">
        <v>902</v>
      </c>
      <c r="P222" s="1244" t="s">
        <v>902</v>
      </c>
      <c r="Q222" s="1245">
        <v>0</v>
      </c>
      <c r="R222" s="112"/>
    </row>
    <row r="223" spans="1:18" s="166" customFormat="1" ht="21" customHeight="1" x14ac:dyDescent="0.25">
      <c r="A223" s="112"/>
      <c r="B223" s="2156"/>
      <c r="C223" s="1252" t="s">
        <v>902</v>
      </c>
      <c r="D223" s="1247" t="s">
        <v>349</v>
      </c>
      <c r="E223" s="1243" t="s">
        <v>902</v>
      </c>
      <c r="F223" s="1243" t="s">
        <v>902</v>
      </c>
      <c r="G223" s="1243" t="s">
        <v>902</v>
      </c>
      <c r="H223" s="1243" t="s">
        <v>902</v>
      </c>
      <c r="I223" s="1243" t="s">
        <v>902</v>
      </c>
      <c r="J223" s="1243" t="s">
        <v>902</v>
      </c>
      <c r="K223" s="1243" t="s">
        <v>902</v>
      </c>
      <c r="L223" s="1243" t="s">
        <v>902</v>
      </c>
      <c r="M223" s="1243" t="s">
        <v>902</v>
      </c>
      <c r="N223" s="1243" t="s">
        <v>902</v>
      </c>
      <c r="O223" s="1243" t="s">
        <v>902</v>
      </c>
      <c r="P223" s="1244" t="s">
        <v>902</v>
      </c>
      <c r="Q223" s="1245">
        <v>0</v>
      </c>
      <c r="R223" s="112"/>
    </row>
    <row r="224" spans="1:18" s="166" customFormat="1" ht="21" customHeight="1" x14ac:dyDescent="0.25">
      <c r="A224" s="112"/>
      <c r="B224" s="2154">
        <v>56</v>
      </c>
      <c r="C224" s="1251" t="s">
        <v>286</v>
      </c>
      <c r="D224" s="1237" t="s">
        <v>346</v>
      </c>
      <c r="E224" s="1238" t="s">
        <v>902</v>
      </c>
      <c r="F224" s="1238" t="s">
        <v>902</v>
      </c>
      <c r="G224" s="1238" t="s">
        <v>902</v>
      </c>
      <c r="H224" s="1238" t="s">
        <v>902</v>
      </c>
      <c r="I224" s="1238" t="s">
        <v>902</v>
      </c>
      <c r="J224" s="1238" t="s">
        <v>902</v>
      </c>
      <c r="K224" s="1238" t="s">
        <v>902</v>
      </c>
      <c r="L224" s="1238" t="s">
        <v>902</v>
      </c>
      <c r="M224" s="1238" t="s">
        <v>902</v>
      </c>
      <c r="N224" s="1238" t="s">
        <v>902</v>
      </c>
      <c r="O224" s="1238" t="s">
        <v>902</v>
      </c>
      <c r="P224" s="1239" t="s">
        <v>902</v>
      </c>
      <c r="Q224" s="1240">
        <v>0</v>
      </c>
      <c r="R224" s="112"/>
    </row>
    <row r="225" spans="1:18" s="166" customFormat="1" ht="21" customHeight="1" x14ac:dyDescent="0.25">
      <c r="A225" s="112"/>
      <c r="B225" s="2155"/>
      <c r="C225" s="1252" t="s">
        <v>902</v>
      </c>
      <c r="D225" s="1242" t="s">
        <v>347</v>
      </c>
      <c r="E225" s="1243">
        <v>0</v>
      </c>
      <c r="F225" s="1243">
        <v>0</v>
      </c>
      <c r="G225" s="1243">
        <v>0</v>
      </c>
      <c r="H225" s="1243">
        <v>0</v>
      </c>
      <c r="I225" s="1243">
        <v>0</v>
      </c>
      <c r="J225" s="1243">
        <v>0</v>
      </c>
      <c r="K225" s="1243">
        <v>0</v>
      </c>
      <c r="L225" s="1243">
        <v>0</v>
      </c>
      <c r="M225" s="1243">
        <v>0</v>
      </c>
      <c r="N225" s="1243">
        <v>0</v>
      </c>
      <c r="O225" s="1243">
        <v>0</v>
      </c>
      <c r="P225" s="1244">
        <v>0</v>
      </c>
      <c r="Q225" s="1245">
        <v>0</v>
      </c>
      <c r="R225" s="112"/>
    </row>
    <row r="226" spans="1:18" s="166" customFormat="1" ht="21" customHeight="1" x14ac:dyDescent="0.25">
      <c r="A226" s="112"/>
      <c r="B226" s="2155"/>
      <c r="C226" s="1252" t="s">
        <v>902</v>
      </c>
      <c r="D226" s="1242" t="s">
        <v>348</v>
      </c>
      <c r="E226" s="1243" t="s">
        <v>902</v>
      </c>
      <c r="F226" s="1243" t="s">
        <v>902</v>
      </c>
      <c r="G226" s="1243" t="s">
        <v>902</v>
      </c>
      <c r="H226" s="1243" t="s">
        <v>902</v>
      </c>
      <c r="I226" s="1243" t="s">
        <v>902</v>
      </c>
      <c r="J226" s="1243" t="s">
        <v>902</v>
      </c>
      <c r="K226" s="1243" t="s">
        <v>902</v>
      </c>
      <c r="L226" s="1243" t="s">
        <v>902</v>
      </c>
      <c r="M226" s="1243" t="s">
        <v>902</v>
      </c>
      <c r="N226" s="1243" t="s">
        <v>902</v>
      </c>
      <c r="O226" s="1243" t="s">
        <v>902</v>
      </c>
      <c r="P226" s="1244" t="s">
        <v>902</v>
      </c>
      <c r="Q226" s="1245">
        <v>0</v>
      </c>
      <c r="R226" s="112"/>
    </row>
    <row r="227" spans="1:18" s="166" customFormat="1" ht="21" customHeight="1" x14ac:dyDescent="0.25">
      <c r="A227" s="112"/>
      <c r="B227" s="2156"/>
      <c r="C227" s="1253" t="s">
        <v>902</v>
      </c>
      <c r="D227" s="1247" t="s">
        <v>349</v>
      </c>
      <c r="E227" s="1248" t="s">
        <v>902</v>
      </c>
      <c r="F227" s="1248" t="s">
        <v>902</v>
      </c>
      <c r="G227" s="1248" t="s">
        <v>902</v>
      </c>
      <c r="H227" s="1248" t="s">
        <v>902</v>
      </c>
      <c r="I227" s="1248" t="s">
        <v>902</v>
      </c>
      <c r="J227" s="1248" t="s">
        <v>902</v>
      </c>
      <c r="K227" s="1248" t="s">
        <v>902</v>
      </c>
      <c r="L227" s="1248" t="s">
        <v>902</v>
      </c>
      <c r="M227" s="1248" t="s">
        <v>902</v>
      </c>
      <c r="N227" s="1248" t="s">
        <v>902</v>
      </c>
      <c r="O227" s="1248" t="s">
        <v>902</v>
      </c>
      <c r="P227" s="1249" t="s">
        <v>902</v>
      </c>
      <c r="Q227" s="1250">
        <v>0</v>
      </c>
      <c r="R227" s="112"/>
    </row>
    <row r="228" spans="1:18" s="166" customFormat="1" ht="21" customHeight="1" x14ac:dyDescent="0.25">
      <c r="A228" s="112"/>
      <c r="B228" s="2154">
        <v>57</v>
      </c>
      <c r="C228" s="1251" t="s">
        <v>288</v>
      </c>
      <c r="D228" s="1237" t="s">
        <v>346</v>
      </c>
      <c r="E228" s="1238" t="s">
        <v>902</v>
      </c>
      <c r="F228" s="1238" t="s">
        <v>902</v>
      </c>
      <c r="G228" s="1238" t="s">
        <v>902</v>
      </c>
      <c r="H228" s="1238" t="s">
        <v>902</v>
      </c>
      <c r="I228" s="1238" t="s">
        <v>902</v>
      </c>
      <c r="J228" s="1238" t="s">
        <v>902</v>
      </c>
      <c r="K228" s="1238" t="s">
        <v>902</v>
      </c>
      <c r="L228" s="1238" t="s">
        <v>902</v>
      </c>
      <c r="M228" s="1238" t="s">
        <v>902</v>
      </c>
      <c r="N228" s="1238" t="s">
        <v>902</v>
      </c>
      <c r="O228" s="1238" t="s">
        <v>902</v>
      </c>
      <c r="P228" s="1239" t="s">
        <v>902</v>
      </c>
      <c r="Q228" s="1240">
        <v>0</v>
      </c>
      <c r="R228" s="112"/>
    </row>
    <row r="229" spans="1:18" s="166" customFormat="1" ht="21" customHeight="1" x14ac:dyDescent="0.25">
      <c r="A229" s="112"/>
      <c r="B229" s="2155"/>
      <c r="C229" s="1252" t="s">
        <v>902</v>
      </c>
      <c r="D229" s="1242" t="s">
        <v>347</v>
      </c>
      <c r="E229" s="1243">
        <v>27.52018</v>
      </c>
      <c r="F229" s="1243">
        <v>25.505490000000002</v>
      </c>
      <c r="G229" s="1243">
        <v>28.798669999999998</v>
      </c>
      <c r="H229" s="1243">
        <v>28.934859999999997</v>
      </c>
      <c r="I229" s="1243">
        <v>30.495339999999999</v>
      </c>
      <c r="J229" s="1243">
        <v>8.855830000000001</v>
      </c>
      <c r="K229" s="1243">
        <v>3.30131</v>
      </c>
      <c r="L229" s="1243">
        <v>3.1322299999999998</v>
      </c>
      <c r="M229" s="1243">
        <v>28.980760000000004</v>
      </c>
      <c r="N229" s="1243">
        <v>32.837499999999999</v>
      </c>
      <c r="O229" s="1243">
        <v>31.712539999999997</v>
      </c>
      <c r="P229" s="1244">
        <v>10.50564</v>
      </c>
      <c r="Q229" s="1245">
        <v>260.58035000000001</v>
      </c>
      <c r="R229" s="112"/>
    </row>
    <row r="230" spans="1:18" s="166" customFormat="1" ht="21" customHeight="1" x14ac:dyDescent="0.25">
      <c r="A230" s="112"/>
      <c r="B230" s="2155"/>
      <c r="C230" s="1252" t="s">
        <v>902</v>
      </c>
      <c r="D230" s="1242" t="s">
        <v>348</v>
      </c>
      <c r="E230" s="1243" t="s">
        <v>902</v>
      </c>
      <c r="F230" s="1243" t="s">
        <v>902</v>
      </c>
      <c r="G230" s="1243" t="s">
        <v>902</v>
      </c>
      <c r="H230" s="1243" t="s">
        <v>902</v>
      </c>
      <c r="I230" s="1243" t="s">
        <v>902</v>
      </c>
      <c r="J230" s="1243" t="s">
        <v>902</v>
      </c>
      <c r="K230" s="1243" t="s">
        <v>902</v>
      </c>
      <c r="L230" s="1243" t="s">
        <v>902</v>
      </c>
      <c r="M230" s="1243" t="s">
        <v>902</v>
      </c>
      <c r="N230" s="1243" t="s">
        <v>902</v>
      </c>
      <c r="O230" s="1243" t="s">
        <v>902</v>
      </c>
      <c r="P230" s="1244" t="s">
        <v>902</v>
      </c>
      <c r="Q230" s="1245">
        <v>0</v>
      </c>
      <c r="R230" s="112"/>
    </row>
    <row r="231" spans="1:18" s="166" customFormat="1" ht="21" customHeight="1" x14ac:dyDescent="0.25">
      <c r="A231" s="112"/>
      <c r="B231" s="2156"/>
      <c r="C231" s="1253" t="s">
        <v>902</v>
      </c>
      <c r="D231" s="1247" t="s">
        <v>349</v>
      </c>
      <c r="E231" s="1248" t="s">
        <v>902</v>
      </c>
      <c r="F231" s="1248" t="s">
        <v>902</v>
      </c>
      <c r="G231" s="1248" t="s">
        <v>902</v>
      </c>
      <c r="H231" s="1248" t="s">
        <v>902</v>
      </c>
      <c r="I231" s="1248" t="s">
        <v>902</v>
      </c>
      <c r="J231" s="1248" t="s">
        <v>902</v>
      </c>
      <c r="K231" s="1248" t="s">
        <v>902</v>
      </c>
      <c r="L231" s="1248" t="s">
        <v>902</v>
      </c>
      <c r="M231" s="1248" t="s">
        <v>902</v>
      </c>
      <c r="N231" s="1248" t="s">
        <v>902</v>
      </c>
      <c r="O231" s="1248" t="s">
        <v>902</v>
      </c>
      <c r="P231" s="1249" t="s">
        <v>902</v>
      </c>
      <c r="Q231" s="1250">
        <v>0</v>
      </c>
      <c r="R231" s="112"/>
    </row>
    <row r="232" spans="1:18" s="166" customFormat="1" ht="21" customHeight="1" x14ac:dyDescent="0.25">
      <c r="A232" s="112"/>
      <c r="B232" s="2154">
        <v>58</v>
      </c>
      <c r="C232" s="1252" t="s">
        <v>290</v>
      </c>
      <c r="D232" s="1237" t="s">
        <v>346</v>
      </c>
      <c r="E232" s="1243" t="s">
        <v>902</v>
      </c>
      <c r="F232" s="1243" t="s">
        <v>902</v>
      </c>
      <c r="G232" s="1243" t="s">
        <v>902</v>
      </c>
      <c r="H232" s="1243" t="s">
        <v>902</v>
      </c>
      <c r="I232" s="1243" t="s">
        <v>902</v>
      </c>
      <c r="J232" s="1243" t="s">
        <v>902</v>
      </c>
      <c r="K232" s="1243" t="s">
        <v>902</v>
      </c>
      <c r="L232" s="1243" t="s">
        <v>902</v>
      </c>
      <c r="M232" s="1243" t="s">
        <v>902</v>
      </c>
      <c r="N232" s="1243" t="s">
        <v>902</v>
      </c>
      <c r="O232" s="1243" t="s">
        <v>902</v>
      </c>
      <c r="P232" s="1244" t="s">
        <v>902</v>
      </c>
      <c r="Q232" s="1245">
        <v>0</v>
      </c>
      <c r="R232" s="112"/>
    </row>
    <row r="233" spans="1:18" s="166" customFormat="1" ht="21" customHeight="1" x14ac:dyDescent="0.25">
      <c r="A233" s="112"/>
      <c r="B233" s="2155"/>
      <c r="C233" s="1252" t="s">
        <v>902</v>
      </c>
      <c r="D233" s="1242" t="s">
        <v>347</v>
      </c>
      <c r="E233" s="1243">
        <v>15.99156</v>
      </c>
      <c r="F233" s="1243">
        <v>10.49869</v>
      </c>
      <c r="G233" s="1243">
        <v>14.14372</v>
      </c>
      <c r="H233" s="1243">
        <v>19.299700000000001</v>
      </c>
      <c r="I233" s="1243">
        <v>16.010999999999999</v>
      </c>
      <c r="J233" s="1243">
        <v>11.793940000000001</v>
      </c>
      <c r="K233" s="1243">
        <v>12.49075</v>
      </c>
      <c r="L233" s="1243">
        <v>7.548</v>
      </c>
      <c r="M233" s="1243">
        <v>11.108090000000001</v>
      </c>
      <c r="N233" s="1243">
        <v>12.770250000000001</v>
      </c>
      <c r="O233" s="1243">
        <v>19.535730000000001</v>
      </c>
      <c r="P233" s="1244">
        <v>23.107310000000002</v>
      </c>
      <c r="Q233" s="1245">
        <v>174.29874000000004</v>
      </c>
      <c r="R233" s="112"/>
    </row>
    <row r="234" spans="1:18" s="166" customFormat="1" ht="21" customHeight="1" x14ac:dyDescent="0.25">
      <c r="A234" s="112"/>
      <c r="B234" s="2155"/>
      <c r="C234" s="1252" t="s">
        <v>902</v>
      </c>
      <c r="D234" s="1242" t="s">
        <v>348</v>
      </c>
      <c r="E234" s="1243" t="s">
        <v>902</v>
      </c>
      <c r="F234" s="1243" t="s">
        <v>902</v>
      </c>
      <c r="G234" s="1243" t="s">
        <v>902</v>
      </c>
      <c r="H234" s="1243" t="s">
        <v>902</v>
      </c>
      <c r="I234" s="1243" t="s">
        <v>902</v>
      </c>
      <c r="J234" s="1243" t="s">
        <v>902</v>
      </c>
      <c r="K234" s="1243" t="s">
        <v>902</v>
      </c>
      <c r="L234" s="1243" t="s">
        <v>902</v>
      </c>
      <c r="M234" s="1243" t="s">
        <v>902</v>
      </c>
      <c r="N234" s="1243" t="s">
        <v>902</v>
      </c>
      <c r="O234" s="1243" t="s">
        <v>902</v>
      </c>
      <c r="P234" s="1244" t="s">
        <v>902</v>
      </c>
      <c r="Q234" s="1245">
        <v>0</v>
      </c>
      <c r="R234" s="112"/>
    </row>
    <row r="235" spans="1:18" s="166" customFormat="1" ht="21" customHeight="1" x14ac:dyDescent="0.25">
      <c r="A235" s="112"/>
      <c r="B235" s="2156"/>
      <c r="C235" s="1252" t="s">
        <v>902</v>
      </c>
      <c r="D235" s="1247" t="s">
        <v>349</v>
      </c>
      <c r="E235" s="1243" t="s">
        <v>902</v>
      </c>
      <c r="F235" s="1243" t="s">
        <v>902</v>
      </c>
      <c r="G235" s="1243" t="s">
        <v>902</v>
      </c>
      <c r="H235" s="1243" t="s">
        <v>902</v>
      </c>
      <c r="I235" s="1243" t="s">
        <v>902</v>
      </c>
      <c r="J235" s="1243" t="s">
        <v>902</v>
      </c>
      <c r="K235" s="1243" t="s">
        <v>902</v>
      </c>
      <c r="L235" s="1243" t="s">
        <v>902</v>
      </c>
      <c r="M235" s="1243" t="s">
        <v>902</v>
      </c>
      <c r="N235" s="1243" t="s">
        <v>902</v>
      </c>
      <c r="O235" s="1243" t="s">
        <v>902</v>
      </c>
      <c r="P235" s="1244" t="s">
        <v>902</v>
      </c>
      <c r="Q235" s="1245">
        <v>0</v>
      </c>
      <c r="R235" s="112"/>
    </row>
    <row r="236" spans="1:18" s="166" customFormat="1" ht="21" customHeight="1" x14ac:dyDescent="0.25">
      <c r="A236" s="112"/>
      <c r="B236" s="2154">
        <v>59</v>
      </c>
      <c r="C236" s="1251" t="s">
        <v>292</v>
      </c>
      <c r="D236" s="1237" t="s">
        <v>346</v>
      </c>
      <c r="E236" s="1238" t="s">
        <v>902</v>
      </c>
      <c r="F236" s="1238" t="s">
        <v>902</v>
      </c>
      <c r="G236" s="1238" t="s">
        <v>902</v>
      </c>
      <c r="H236" s="1238" t="s">
        <v>902</v>
      </c>
      <c r="I236" s="1238" t="s">
        <v>902</v>
      </c>
      <c r="J236" s="1238" t="s">
        <v>902</v>
      </c>
      <c r="K236" s="1238" t="s">
        <v>902</v>
      </c>
      <c r="L236" s="1238" t="s">
        <v>902</v>
      </c>
      <c r="M236" s="1238" t="s">
        <v>902</v>
      </c>
      <c r="N236" s="1238" t="s">
        <v>902</v>
      </c>
      <c r="O236" s="1238" t="s">
        <v>902</v>
      </c>
      <c r="P236" s="1239" t="s">
        <v>902</v>
      </c>
      <c r="Q236" s="1240">
        <v>0</v>
      </c>
      <c r="R236" s="112"/>
    </row>
    <row r="237" spans="1:18" s="166" customFormat="1" ht="21" customHeight="1" x14ac:dyDescent="0.25">
      <c r="A237" s="112"/>
      <c r="B237" s="2155"/>
      <c r="C237" s="1252" t="s">
        <v>902</v>
      </c>
      <c r="D237" s="1242" t="s">
        <v>347</v>
      </c>
      <c r="E237" s="1243">
        <v>0</v>
      </c>
      <c r="F237" s="1243">
        <v>0</v>
      </c>
      <c r="G237" s="1243">
        <v>0</v>
      </c>
      <c r="H237" s="1243">
        <v>0</v>
      </c>
      <c r="I237" s="1243">
        <v>0</v>
      </c>
      <c r="J237" s="1243">
        <v>0</v>
      </c>
      <c r="K237" s="1243">
        <v>0</v>
      </c>
      <c r="L237" s="1243">
        <v>0</v>
      </c>
      <c r="M237" s="1243">
        <v>0</v>
      </c>
      <c r="N237" s="1243">
        <v>0</v>
      </c>
      <c r="O237" s="1243">
        <v>0</v>
      </c>
      <c r="P237" s="1244">
        <v>0</v>
      </c>
      <c r="Q237" s="1245">
        <v>0</v>
      </c>
      <c r="R237" s="112"/>
    </row>
    <row r="238" spans="1:18" s="166" customFormat="1" ht="21" customHeight="1" x14ac:dyDescent="0.25">
      <c r="A238" s="112"/>
      <c r="B238" s="2155"/>
      <c r="C238" s="1252" t="s">
        <v>902</v>
      </c>
      <c r="D238" s="1242" t="s">
        <v>348</v>
      </c>
      <c r="E238" s="1243" t="s">
        <v>902</v>
      </c>
      <c r="F238" s="1243" t="s">
        <v>902</v>
      </c>
      <c r="G238" s="1243" t="s">
        <v>902</v>
      </c>
      <c r="H238" s="1243" t="s">
        <v>902</v>
      </c>
      <c r="I238" s="1243" t="s">
        <v>902</v>
      </c>
      <c r="J238" s="1243" t="s">
        <v>902</v>
      </c>
      <c r="K238" s="1243" t="s">
        <v>902</v>
      </c>
      <c r="L238" s="1243" t="s">
        <v>902</v>
      </c>
      <c r="M238" s="1243" t="s">
        <v>902</v>
      </c>
      <c r="N238" s="1243" t="s">
        <v>902</v>
      </c>
      <c r="O238" s="1243" t="s">
        <v>902</v>
      </c>
      <c r="P238" s="1244" t="s">
        <v>902</v>
      </c>
      <c r="Q238" s="1245">
        <v>0</v>
      </c>
      <c r="R238" s="112"/>
    </row>
    <row r="239" spans="1:18" s="166" customFormat="1" ht="21" customHeight="1" x14ac:dyDescent="0.25">
      <c r="A239" s="112"/>
      <c r="B239" s="2156"/>
      <c r="C239" s="1253" t="s">
        <v>902</v>
      </c>
      <c r="D239" s="1247" t="s">
        <v>349</v>
      </c>
      <c r="E239" s="1248" t="s">
        <v>902</v>
      </c>
      <c r="F239" s="1248" t="s">
        <v>902</v>
      </c>
      <c r="G239" s="1248" t="s">
        <v>902</v>
      </c>
      <c r="H239" s="1248" t="s">
        <v>902</v>
      </c>
      <c r="I239" s="1248" t="s">
        <v>902</v>
      </c>
      <c r="J239" s="1248" t="s">
        <v>902</v>
      </c>
      <c r="K239" s="1248" t="s">
        <v>902</v>
      </c>
      <c r="L239" s="1248" t="s">
        <v>902</v>
      </c>
      <c r="M239" s="1248" t="s">
        <v>902</v>
      </c>
      <c r="N239" s="1248" t="s">
        <v>902</v>
      </c>
      <c r="O239" s="1248" t="s">
        <v>902</v>
      </c>
      <c r="P239" s="1249" t="s">
        <v>902</v>
      </c>
      <c r="Q239" s="1250">
        <v>0</v>
      </c>
      <c r="R239" s="112"/>
    </row>
    <row r="240" spans="1:18" s="166" customFormat="1" ht="21" customHeight="1" x14ac:dyDescent="0.25">
      <c r="A240" s="112"/>
      <c r="B240" s="2154">
        <v>60</v>
      </c>
      <c r="C240" s="1251" t="s">
        <v>294</v>
      </c>
      <c r="D240" s="1237" t="s">
        <v>346</v>
      </c>
      <c r="E240" s="1238" t="s">
        <v>902</v>
      </c>
      <c r="F240" s="1238" t="s">
        <v>902</v>
      </c>
      <c r="G240" s="1238" t="s">
        <v>902</v>
      </c>
      <c r="H240" s="1238" t="s">
        <v>902</v>
      </c>
      <c r="I240" s="1238" t="s">
        <v>902</v>
      </c>
      <c r="J240" s="1238" t="s">
        <v>902</v>
      </c>
      <c r="K240" s="1238" t="s">
        <v>902</v>
      </c>
      <c r="L240" s="1238" t="s">
        <v>902</v>
      </c>
      <c r="M240" s="1238" t="s">
        <v>902</v>
      </c>
      <c r="N240" s="1238" t="s">
        <v>902</v>
      </c>
      <c r="O240" s="1238" t="s">
        <v>902</v>
      </c>
      <c r="P240" s="1239" t="s">
        <v>902</v>
      </c>
      <c r="Q240" s="1240">
        <v>0</v>
      </c>
      <c r="R240" s="112"/>
    </row>
    <row r="241" spans="1:18" s="166" customFormat="1" ht="21" customHeight="1" x14ac:dyDescent="0.25">
      <c r="A241" s="112"/>
      <c r="B241" s="2155"/>
      <c r="C241" s="1252" t="s">
        <v>902</v>
      </c>
      <c r="D241" s="1242" t="s">
        <v>347</v>
      </c>
      <c r="E241" s="1243">
        <v>0</v>
      </c>
      <c r="F241" s="1243">
        <v>0</v>
      </c>
      <c r="G241" s="1243">
        <v>0</v>
      </c>
      <c r="H241" s="1243">
        <v>0</v>
      </c>
      <c r="I241" s="1243">
        <v>0</v>
      </c>
      <c r="J241" s="1243">
        <v>0</v>
      </c>
      <c r="K241" s="1243">
        <v>0</v>
      </c>
      <c r="L241" s="1243">
        <v>0</v>
      </c>
      <c r="M241" s="1243">
        <v>0</v>
      </c>
      <c r="N241" s="1243">
        <v>0</v>
      </c>
      <c r="O241" s="1243">
        <v>0</v>
      </c>
      <c r="P241" s="1244">
        <v>0</v>
      </c>
      <c r="Q241" s="1245">
        <v>0</v>
      </c>
      <c r="R241" s="112"/>
    </row>
    <row r="242" spans="1:18" s="166" customFormat="1" ht="21" customHeight="1" x14ac:dyDescent="0.25">
      <c r="A242" s="112"/>
      <c r="B242" s="2155"/>
      <c r="C242" s="1252" t="s">
        <v>902</v>
      </c>
      <c r="D242" s="1242" t="s">
        <v>348</v>
      </c>
      <c r="E242" s="1243" t="s">
        <v>902</v>
      </c>
      <c r="F242" s="1243" t="s">
        <v>902</v>
      </c>
      <c r="G242" s="1243" t="s">
        <v>902</v>
      </c>
      <c r="H242" s="1243" t="s">
        <v>902</v>
      </c>
      <c r="I242" s="1243" t="s">
        <v>902</v>
      </c>
      <c r="J242" s="1243" t="s">
        <v>902</v>
      </c>
      <c r="K242" s="1243" t="s">
        <v>902</v>
      </c>
      <c r="L242" s="1243" t="s">
        <v>902</v>
      </c>
      <c r="M242" s="1243" t="s">
        <v>902</v>
      </c>
      <c r="N242" s="1243" t="s">
        <v>902</v>
      </c>
      <c r="O242" s="1243" t="s">
        <v>902</v>
      </c>
      <c r="P242" s="1244" t="s">
        <v>902</v>
      </c>
      <c r="Q242" s="1245">
        <v>0</v>
      </c>
      <c r="R242" s="112"/>
    </row>
    <row r="243" spans="1:18" s="166" customFormat="1" ht="21" customHeight="1" x14ac:dyDescent="0.25">
      <c r="A243" s="112"/>
      <c r="B243" s="2156"/>
      <c r="C243" s="1246" t="s">
        <v>902</v>
      </c>
      <c r="D243" s="1247" t="s">
        <v>349</v>
      </c>
      <c r="E243" s="1248" t="s">
        <v>902</v>
      </c>
      <c r="F243" s="1248" t="s">
        <v>902</v>
      </c>
      <c r="G243" s="1248" t="s">
        <v>902</v>
      </c>
      <c r="H243" s="1248" t="s">
        <v>902</v>
      </c>
      <c r="I243" s="1248" t="s">
        <v>902</v>
      </c>
      <c r="J243" s="1248" t="s">
        <v>902</v>
      </c>
      <c r="K243" s="1248" t="s">
        <v>902</v>
      </c>
      <c r="L243" s="1248" t="s">
        <v>902</v>
      </c>
      <c r="M243" s="1248" t="s">
        <v>902</v>
      </c>
      <c r="N243" s="1248" t="s">
        <v>902</v>
      </c>
      <c r="O243" s="1248" t="s">
        <v>902</v>
      </c>
      <c r="P243" s="1249" t="s">
        <v>902</v>
      </c>
      <c r="Q243" s="1250">
        <v>0</v>
      </c>
      <c r="R243" s="112"/>
    </row>
    <row r="244" spans="1:18" s="166" customFormat="1" ht="21" customHeight="1" x14ac:dyDescent="0.25">
      <c r="A244" s="112"/>
      <c r="B244" s="2154">
        <v>61</v>
      </c>
      <c r="C244" s="1251" t="s">
        <v>296</v>
      </c>
      <c r="D244" s="1237" t="s">
        <v>346</v>
      </c>
      <c r="E244" s="1243" t="s">
        <v>902</v>
      </c>
      <c r="F244" s="1243" t="s">
        <v>902</v>
      </c>
      <c r="G244" s="1243" t="s">
        <v>902</v>
      </c>
      <c r="H244" s="1243" t="s">
        <v>902</v>
      </c>
      <c r="I244" s="1243" t="s">
        <v>902</v>
      </c>
      <c r="J244" s="1243" t="s">
        <v>902</v>
      </c>
      <c r="K244" s="1243" t="s">
        <v>902</v>
      </c>
      <c r="L244" s="1243" t="s">
        <v>902</v>
      </c>
      <c r="M244" s="1243" t="s">
        <v>902</v>
      </c>
      <c r="N244" s="1243" t="s">
        <v>902</v>
      </c>
      <c r="O244" s="1243" t="s">
        <v>902</v>
      </c>
      <c r="P244" s="1244" t="s">
        <v>902</v>
      </c>
      <c r="Q244" s="1245">
        <v>0</v>
      </c>
      <c r="R244" s="112"/>
    </row>
    <row r="245" spans="1:18" s="166" customFormat="1" ht="21" customHeight="1" x14ac:dyDescent="0.25">
      <c r="A245" s="112"/>
      <c r="B245" s="2155"/>
      <c r="C245" s="1252" t="s">
        <v>902</v>
      </c>
      <c r="D245" s="1242" t="s">
        <v>347</v>
      </c>
      <c r="E245" s="1243">
        <v>0</v>
      </c>
      <c r="F245" s="1243">
        <v>0</v>
      </c>
      <c r="G245" s="1243">
        <v>0</v>
      </c>
      <c r="H245" s="1243">
        <v>0</v>
      </c>
      <c r="I245" s="1243">
        <v>0</v>
      </c>
      <c r="J245" s="1243">
        <v>0</v>
      </c>
      <c r="K245" s="1243">
        <v>0</v>
      </c>
      <c r="L245" s="1243">
        <v>0</v>
      </c>
      <c r="M245" s="1243">
        <v>0</v>
      </c>
      <c r="N245" s="1243">
        <v>0</v>
      </c>
      <c r="O245" s="1243">
        <v>0</v>
      </c>
      <c r="P245" s="1244">
        <v>0</v>
      </c>
      <c r="Q245" s="1245">
        <v>0</v>
      </c>
      <c r="R245" s="112"/>
    </row>
    <row r="246" spans="1:18" s="166" customFormat="1" ht="21" customHeight="1" x14ac:dyDescent="0.25">
      <c r="A246" s="112"/>
      <c r="B246" s="2155"/>
      <c r="C246" s="1252" t="s">
        <v>902</v>
      </c>
      <c r="D246" s="1242" t="s">
        <v>348</v>
      </c>
      <c r="E246" s="1243" t="s">
        <v>902</v>
      </c>
      <c r="F246" s="1243" t="s">
        <v>902</v>
      </c>
      <c r="G246" s="1243" t="s">
        <v>902</v>
      </c>
      <c r="H246" s="1243" t="s">
        <v>902</v>
      </c>
      <c r="I246" s="1243" t="s">
        <v>902</v>
      </c>
      <c r="J246" s="1243" t="s">
        <v>902</v>
      </c>
      <c r="K246" s="1243" t="s">
        <v>902</v>
      </c>
      <c r="L246" s="1243" t="s">
        <v>902</v>
      </c>
      <c r="M246" s="1243" t="s">
        <v>902</v>
      </c>
      <c r="N246" s="1243" t="s">
        <v>902</v>
      </c>
      <c r="O246" s="1243" t="s">
        <v>902</v>
      </c>
      <c r="P246" s="1244" t="s">
        <v>902</v>
      </c>
      <c r="Q246" s="1245">
        <v>0</v>
      </c>
      <c r="R246" s="112"/>
    </row>
    <row r="247" spans="1:18" s="166" customFormat="1" ht="21" customHeight="1" x14ac:dyDescent="0.25">
      <c r="A247" s="112"/>
      <c r="B247" s="2156"/>
      <c r="C247" s="1246" t="s">
        <v>902</v>
      </c>
      <c r="D247" s="1247" t="s">
        <v>349</v>
      </c>
      <c r="E247" s="1243" t="s">
        <v>902</v>
      </c>
      <c r="F247" s="1243" t="s">
        <v>902</v>
      </c>
      <c r="G247" s="1243" t="s">
        <v>902</v>
      </c>
      <c r="H247" s="1243" t="s">
        <v>902</v>
      </c>
      <c r="I247" s="1243" t="s">
        <v>902</v>
      </c>
      <c r="J247" s="1243" t="s">
        <v>902</v>
      </c>
      <c r="K247" s="1243" t="s">
        <v>902</v>
      </c>
      <c r="L247" s="1243" t="s">
        <v>902</v>
      </c>
      <c r="M247" s="1243" t="s">
        <v>902</v>
      </c>
      <c r="N247" s="1243" t="s">
        <v>902</v>
      </c>
      <c r="O247" s="1243" t="s">
        <v>902</v>
      </c>
      <c r="P247" s="1244" t="s">
        <v>902</v>
      </c>
      <c r="Q247" s="1245">
        <v>0</v>
      </c>
      <c r="R247" s="112"/>
    </row>
    <row r="248" spans="1:18" s="166" customFormat="1" ht="21" customHeight="1" x14ac:dyDescent="0.25">
      <c r="A248" s="112"/>
      <c r="B248" s="2154">
        <v>62</v>
      </c>
      <c r="C248" s="1251" t="s">
        <v>298</v>
      </c>
      <c r="D248" s="1237" t="s">
        <v>346</v>
      </c>
      <c r="E248" s="1238" t="s">
        <v>902</v>
      </c>
      <c r="F248" s="1238" t="s">
        <v>902</v>
      </c>
      <c r="G248" s="1238" t="s">
        <v>902</v>
      </c>
      <c r="H248" s="1238" t="s">
        <v>902</v>
      </c>
      <c r="I248" s="1238" t="s">
        <v>902</v>
      </c>
      <c r="J248" s="1238" t="s">
        <v>902</v>
      </c>
      <c r="K248" s="1238" t="s">
        <v>902</v>
      </c>
      <c r="L248" s="1238" t="s">
        <v>902</v>
      </c>
      <c r="M248" s="1238" t="s">
        <v>902</v>
      </c>
      <c r="N248" s="1238" t="s">
        <v>902</v>
      </c>
      <c r="O248" s="1238" t="s">
        <v>902</v>
      </c>
      <c r="P248" s="1239" t="s">
        <v>902</v>
      </c>
      <c r="Q248" s="1240">
        <v>0</v>
      </c>
      <c r="R248" s="112"/>
    </row>
    <row r="249" spans="1:18" s="166" customFormat="1" ht="21" customHeight="1" x14ac:dyDescent="0.25">
      <c r="A249" s="112"/>
      <c r="B249" s="2155"/>
      <c r="C249" s="1252" t="s">
        <v>902</v>
      </c>
      <c r="D249" s="1242" t="s">
        <v>347</v>
      </c>
      <c r="E249" s="1243">
        <v>1.2125916360677083</v>
      </c>
      <c r="F249" s="1243">
        <v>0.95878900000000011</v>
      </c>
      <c r="G249" s="1243">
        <v>1.1253184999999999</v>
      </c>
      <c r="H249" s="1243">
        <v>0.96729000000000009</v>
      </c>
      <c r="I249" s="1243">
        <v>1.0471550000000001</v>
      </c>
      <c r="J249" s="1243">
        <v>0.98674800000000007</v>
      </c>
      <c r="K249" s="1243">
        <v>0.94325100000000017</v>
      </c>
      <c r="L249" s="1243">
        <v>0.97463499999999992</v>
      </c>
      <c r="M249" s="1243">
        <v>0.94935600000000009</v>
      </c>
      <c r="N249" s="1243">
        <v>0.95255600000000007</v>
      </c>
      <c r="O249" s="1243">
        <v>1.0188959999999998</v>
      </c>
      <c r="P249" s="1244">
        <v>0.87713699999999994</v>
      </c>
      <c r="Q249" s="1245">
        <v>12.013723136067707</v>
      </c>
      <c r="R249" s="112"/>
    </row>
    <row r="250" spans="1:18" s="166" customFormat="1" ht="21" customHeight="1" x14ac:dyDescent="0.25">
      <c r="A250" s="112"/>
      <c r="B250" s="2155"/>
      <c r="C250" s="1252" t="s">
        <v>902</v>
      </c>
      <c r="D250" s="1242" t="s">
        <v>348</v>
      </c>
      <c r="E250" s="1243" t="s">
        <v>902</v>
      </c>
      <c r="F250" s="1243" t="s">
        <v>902</v>
      </c>
      <c r="G250" s="1243" t="s">
        <v>902</v>
      </c>
      <c r="H250" s="1243" t="s">
        <v>902</v>
      </c>
      <c r="I250" s="1243" t="s">
        <v>902</v>
      </c>
      <c r="J250" s="1243" t="s">
        <v>902</v>
      </c>
      <c r="K250" s="1243" t="s">
        <v>902</v>
      </c>
      <c r="L250" s="1243" t="s">
        <v>902</v>
      </c>
      <c r="M250" s="1243" t="s">
        <v>902</v>
      </c>
      <c r="N250" s="1243" t="s">
        <v>902</v>
      </c>
      <c r="O250" s="1243" t="s">
        <v>902</v>
      </c>
      <c r="P250" s="1244" t="s">
        <v>902</v>
      </c>
      <c r="Q250" s="1245">
        <v>0</v>
      </c>
      <c r="R250" s="112"/>
    </row>
    <row r="251" spans="1:18" s="166" customFormat="1" ht="21" customHeight="1" x14ac:dyDescent="0.25">
      <c r="A251" s="112"/>
      <c r="B251" s="2156"/>
      <c r="C251" s="1246" t="s">
        <v>902</v>
      </c>
      <c r="D251" s="1247" t="s">
        <v>349</v>
      </c>
      <c r="E251" s="1248" t="s">
        <v>902</v>
      </c>
      <c r="F251" s="1248" t="s">
        <v>902</v>
      </c>
      <c r="G251" s="1248" t="s">
        <v>902</v>
      </c>
      <c r="H251" s="1248" t="s">
        <v>902</v>
      </c>
      <c r="I251" s="1248" t="s">
        <v>902</v>
      </c>
      <c r="J251" s="1248" t="s">
        <v>902</v>
      </c>
      <c r="K251" s="1248" t="s">
        <v>902</v>
      </c>
      <c r="L251" s="1248" t="s">
        <v>902</v>
      </c>
      <c r="M251" s="1248" t="s">
        <v>902</v>
      </c>
      <c r="N251" s="1248" t="s">
        <v>902</v>
      </c>
      <c r="O251" s="1248" t="s">
        <v>902</v>
      </c>
      <c r="P251" s="1249" t="s">
        <v>902</v>
      </c>
      <c r="Q251" s="1250">
        <v>0</v>
      </c>
      <c r="R251" s="112"/>
    </row>
    <row r="252" spans="1:18" s="166" customFormat="1" ht="21" customHeight="1" x14ac:dyDescent="0.25">
      <c r="A252" s="112"/>
      <c r="B252" s="2154">
        <v>63</v>
      </c>
      <c r="C252" s="1236" t="s">
        <v>300</v>
      </c>
      <c r="D252" s="1237" t="s">
        <v>346</v>
      </c>
      <c r="E252" s="1238" t="s">
        <v>902</v>
      </c>
      <c r="F252" s="1238" t="s">
        <v>902</v>
      </c>
      <c r="G252" s="1238" t="s">
        <v>902</v>
      </c>
      <c r="H252" s="1238" t="s">
        <v>902</v>
      </c>
      <c r="I252" s="1238" t="s">
        <v>902</v>
      </c>
      <c r="J252" s="1238" t="s">
        <v>902</v>
      </c>
      <c r="K252" s="1238" t="s">
        <v>902</v>
      </c>
      <c r="L252" s="1238" t="s">
        <v>902</v>
      </c>
      <c r="M252" s="1238" t="s">
        <v>902</v>
      </c>
      <c r="N252" s="1238" t="s">
        <v>902</v>
      </c>
      <c r="O252" s="1238" t="s">
        <v>902</v>
      </c>
      <c r="P252" s="1239" t="s">
        <v>902</v>
      </c>
      <c r="Q252" s="1240">
        <v>0</v>
      </c>
      <c r="R252" s="112"/>
    </row>
    <row r="253" spans="1:18" s="166" customFormat="1" ht="21" customHeight="1" x14ac:dyDescent="0.25">
      <c r="A253" s="112"/>
      <c r="B253" s="2155"/>
      <c r="C253" s="1252" t="s">
        <v>902</v>
      </c>
      <c r="D253" s="1242" t="s">
        <v>347</v>
      </c>
      <c r="E253" s="1243">
        <v>20.975696000000003</v>
      </c>
      <c r="F253" s="1243">
        <v>20.024231</v>
      </c>
      <c r="G253" s="1243">
        <v>21.589336000000003</v>
      </c>
      <c r="H253" s="1243">
        <v>20.964413</v>
      </c>
      <c r="I253" s="1243">
        <v>22.281547</v>
      </c>
      <c r="J253" s="1243">
        <v>21.512813000000001</v>
      </c>
      <c r="K253" s="1243">
        <v>22.262288000000002</v>
      </c>
      <c r="L253" s="1243">
        <v>23.080754000000002</v>
      </c>
      <c r="M253" s="1243">
        <v>22.480090000000004</v>
      </c>
      <c r="N253" s="1243">
        <v>23.020575999999998</v>
      </c>
      <c r="O253" s="1243">
        <v>21.507230999999997</v>
      </c>
      <c r="P253" s="1244">
        <v>21.566701999999996</v>
      </c>
      <c r="Q253" s="1245">
        <v>261.26567700000004</v>
      </c>
      <c r="R253" s="112"/>
    </row>
    <row r="254" spans="1:18" s="166" customFormat="1" ht="21" customHeight="1" x14ac:dyDescent="0.25">
      <c r="A254" s="112"/>
      <c r="B254" s="2155"/>
      <c r="C254" s="1252" t="s">
        <v>902</v>
      </c>
      <c r="D254" s="1242" t="s">
        <v>348</v>
      </c>
      <c r="E254" s="1243" t="s">
        <v>902</v>
      </c>
      <c r="F254" s="1243" t="s">
        <v>902</v>
      </c>
      <c r="G254" s="1243" t="s">
        <v>902</v>
      </c>
      <c r="H254" s="1243" t="s">
        <v>902</v>
      </c>
      <c r="I254" s="1243" t="s">
        <v>902</v>
      </c>
      <c r="J254" s="1243" t="s">
        <v>902</v>
      </c>
      <c r="K254" s="1243" t="s">
        <v>902</v>
      </c>
      <c r="L254" s="1243" t="s">
        <v>902</v>
      </c>
      <c r="M254" s="1243" t="s">
        <v>902</v>
      </c>
      <c r="N254" s="1243" t="s">
        <v>902</v>
      </c>
      <c r="O254" s="1243" t="s">
        <v>902</v>
      </c>
      <c r="P254" s="1244" t="s">
        <v>902</v>
      </c>
      <c r="Q254" s="1245">
        <v>0</v>
      </c>
      <c r="R254" s="112"/>
    </row>
    <row r="255" spans="1:18" s="166" customFormat="1" ht="21" customHeight="1" x14ac:dyDescent="0.25">
      <c r="A255" s="112"/>
      <c r="B255" s="2156"/>
      <c r="C255" s="1246" t="s">
        <v>902</v>
      </c>
      <c r="D255" s="1247" t="s">
        <v>349</v>
      </c>
      <c r="E255" s="1248" t="s">
        <v>902</v>
      </c>
      <c r="F255" s="1248" t="s">
        <v>902</v>
      </c>
      <c r="G255" s="1248" t="s">
        <v>902</v>
      </c>
      <c r="H255" s="1248" t="s">
        <v>902</v>
      </c>
      <c r="I255" s="1248" t="s">
        <v>902</v>
      </c>
      <c r="J255" s="1248" t="s">
        <v>902</v>
      </c>
      <c r="K255" s="1248" t="s">
        <v>902</v>
      </c>
      <c r="L255" s="1248" t="s">
        <v>902</v>
      </c>
      <c r="M255" s="1248" t="s">
        <v>902</v>
      </c>
      <c r="N255" s="1248" t="s">
        <v>902</v>
      </c>
      <c r="O255" s="1248" t="s">
        <v>902</v>
      </c>
      <c r="P255" s="1249" t="s">
        <v>902</v>
      </c>
      <c r="Q255" s="1250">
        <v>0</v>
      </c>
      <c r="R255" s="112"/>
    </row>
    <row r="256" spans="1:18" s="166" customFormat="1" ht="21" customHeight="1" x14ac:dyDescent="0.25">
      <c r="A256" s="112"/>
      <c r="B256" s="2154">
        <v>64</v>
      </c>
      <c r="C256" s="1251" t="s">
        <v>302</v>
      </c>
      <c r="D256" s="1237" t="s">
        <v>346</v>
      </c>
      <c r="E256" s="1238" t="s">
        <v>902</v>
      </c>
      <c r="F256" s="1238" t="s">
        <v>902</v>
      </c>
      <c r="G256" s="1238" t="s">
        <v>902</v>
      </c>
      <c r="H256" s="1238" t="s">
        <v>902</v>
      </c>
      <c r="I256" s="1238" t="s">
        <v>902</v>
      </c>
      <c r="J256" s="1238" t="s">
        <v>902</v>
      </c>
      <c r="K256" s="1238" t="s">
        <v>902</v>
      </c>
      <c r="L256" s="1238" t="s">
        <v>902</v>
      </c>
      <c r="M256" s="1238" t="s">
        <v>902</v>
      </c>
      <c r="N256" s="1238" t="s">
        <v>902</v>
      </c>
      <c r="O256" s="1238" t="s">
        <v>902</v>
      </c>
      <c r="P256" s="1239" t="s">
        <v>902</v>
      </c>
      <c r="Q256" s="1240">
        <v>0</v>
      </c>
      <c r="R256" s="112"/>
    </row>
    <row r="257" spans="1:18" s="166" customFormat="1" ht="21" customHeight="1" x14ac:dyDescent="0.25">
      <c r="A257" s="112"/>
      <c r="B257" s="2155"/>
      <c r="C257" s="1252" t="s">
        <v>902</v>
      </c>
      <c r="D257" s="1242" t="s">
        <v>347</v>
      </c>
      <c r="E257" s="1243">
        <v>15.194782</v>
      </c>
      <c r="F257" s="1243">
        <v>10.551202</v>
      </c>
      <c r="G257" s="1243">
        <v>15.046253</v>
      </c>
      <c r="H257" s="1243">
        <v>15.184529000000001</v>
      </c>
      <c r="I257" s="1243">
        <v>15.869023000000002</v>
      </c>
      <c r="J257" s="1243">
        <v>15.247707999999999</v>
      </c>
      <c r="K257" s="1243">
        <v>13.792708999999999</v>
      </c>
      <c r="L257" s="1243">
        <v>11.569774000000001</v>
      </c>
      <c r="M257" s="1243">
        <v>14.806861</v>
      </c>
      <c r="N257" s="1243">
        <v>14.876802000000001</v>
      </c>
      <c r="O257" s="1243">
        <v>15.072204000000001</v>
      </c>
      <c r="P257" s="1244">
        <v>15.209302000000001</v>
      </c>
      <c r="Q257" s="1245">
        <v>172.42114900000001</v>
      </c>
      <c r="R257" s="112"/>
    </row>
    <row r="258" spans="1:18" s="166" customFormat="1" ht="21" customHeight="1" x14ac:dyDescent="0.25">
      <c r="A258" s="112"/>
      <c r="B258" s="2155"/>
      <c r="C258" s="1252" t="s">
        <v>902</v>
      </c>
      <c r="D258" s="1242" t="s">
        <v>348</v>
      </c>
      <c r="E258" s="1243" t="s">
        <v>902</v>
      </c>
      <c r="F258" s="1243" t="s">
        <v>902</v>
      </c>
      <c r="G258" s="1243" t="s">
        <v>902</v>
      </c>
      <c r="H258" s="1243" t="s">
        <v>902</v>
      </c>
      <c r="I258" s="1243" t="s">
        <v>902</v>
      </c>
      <c r="J258" s="1243" t="s">
        <v>902</v>
      </c>
      <c r="K258" s="1243" t="s">
        <v>902</v>
      </c>
      <c r="L258" s="1243" t="s">
        <v>902</v>
      </c>
      <c r="M258" s="1243" t="s">
        <v>902</v>
      </c>
      <c r="N258" s="1243" t="s">
        <v>902</v>
      </c>
      <c r="O258" s="1243" t="s">
        <v>902</v>
      </c>
      <c r="P258" s="1244" t="s">
        <v>902</v>
      </c>
      <c r="Q258" s="1245">
        <v>0</v>
      </c>
      <c r="R258" s="112"/>
    </row>
    <row r="259" spans="1:18" s="166" customFormat="1" ht="21" customHeight="1" x14ac:dyDescent="0.25">
      <c r="A259" s="112"/>
      <c r="B259" s="2156"/>
      <c r="C259" s="1246" t="s">
        <v>902</v>
      </c>
      <c r="D259" s="1247" t="s">
        <v>349</v>
      </c>
      <c r="E259" s="1248" t="s">
        <v>902</v>
      </c>
      <c r="F259" s="1248" t="s">
        <v>902</v>
      </c>
      <c r="G259" s="1248" t="s">
        <v>902</v>
      </c>
      <c r="H259" s="1248" t="s">
        <v>902</v>
      </c>
      <c r="I259" s="1248" t="s">
        <v>902</v>
      </c>
      <c r="J259" s="1248" t="s">
        <v>902</v>
      </c>
      <c r="K259" s="1248" t="s">
        <v>902</v>
      </c>
      <c r="L259" s="1248" t="s">
        <v>902</v>
      </c>
      <c r="M259" s="1248" t="s">
        <v>902</v>
      </c>
      <c r="N259" s="1248" t="s">
        <v>902</v>
      </c>
      <c r="O259" s="1248" t="s">
        <v>902</v>
      </c>
      <c r="P259" s="1249" t="s">
        <v>902</v>
      </c>
      <c r="Q259" s="1250">
        <v>0</v>
      </c>
      <c r="R259" s="112"/>
    </row>
    <row r="260" spans="1:18" s="166" customFormat="1" ht="21" customHeight="1" x14ac:dyDescent="0.25">
      <c r="A260" s="112"/>
      <c r="B260" s="2154">
        <v>65</v>
      </c>
      <c r="C260" s="1251" t="s">
        <v>304</v>
      </c>
      <c r="D260" s="1237" t="s">
        <v>346</v>
      </c>
      <c r="E260" s="1243" t="s">
        <v>902</v>
      </c>
      <c r="F260" s="1243" t="s">
        <v>902</v>
      </c>
      <c r="G260" s="1243" t="s">
        <v>902</v>
      </c>
      <c r="H260" s="1243" t="s">
        <v>902</v>
      </c>
      <c r="I260" s="1243" t="s">
        <v>902</v>
      </c>
      <c r="J260" s="1243" t="s">
        <v>902</v>
      </c>
      <c r="K260" s="1243" t="s">
        <v>902</v>
      </c>
      <c r="L260" s="1243" t="s">
        <v>902</v>
      </c>
      <c r="M260" s="1243" t="s">
        <v>902</v>
      </c>
      <c r="N260" s="1243" t="s">
        <v>902</v>
      </c>
      <c r="O260" s="1243" t="s">
        <v>902</v>
      </c>
      <c r="P260" s="1244" t="s">
        <v>902</v>
      </c>
      <c r="Q260" s="1245">
        <v>0</v>
      </c>
      <c r="R260" s="112"/>
    </row>
    <row r="261" spans="1:18" s="166" customFormat="1" ht="21" customHeight="1" x14ac:dyDescent="0.25">
      <c r="A261" s="112"/>
      <c r="B261" s="2155"/>
      <c r="C261" s="1252" t="s">
        <v>902</v>
      </c>
      <c r="D261" s="1242" t="s">
        <v>347</v>
      </c>
      <c r="E261" s="1243">
        <v>0.26741999999999999</v>
      </c>
      <c r="F261" s="1243">
        <v>0.37930000000000003</v>
      </c>
      <c r="G261" s="1243">
        <v>0.37513999999999997</v>
      </c>
      <c r="H261" s="1243">
        <v>0.37295</v>
      </c>
      <c r="I261" s="1243">
        <v>0.31231999999999999</v>
      </c>
      <c r="J261" s="1243">
        <v>0.15285000000000001</v>
      </c>
      <c r="K261" s="1243">
        <v>0.27001999999999998</v>
      </c>
      <c r="L261" s="1243">
        <v>0.40888000000000002</v>
      </c>
      <c r="M261" s="1243">
        <v>0.45891999999999999</v>
      </c>
      <c r="N261" s="1243">
        <v>0.42025000000000001</v>
      </c>
      <c r="O261" s="1243">
        <v>0.42951999999999996</v>
      </c>
      <c r="P261" s="1244">
        <v>0.40788999999999997</v>
      </c>
      <c r="Q261" s="1245">
        <v>4.2554600000000002</v>
      </c>
      <c r="R261" s="112"/>
    </row>
    <row r="262" spans="1:18" s="166" customFormat="1" ht="21" customHeight="1" x14ac:dyDescent="0.25">
      <c r="A262" s="112"/>
      <c r="B262" s="2155"/>
      <c r="C262" s="1252" t="s">
        <v>902</v>
      </c>
      <c r="D262" s="1242" t="s">
        <v>348</v>
      </c>
      <c r="E262" s="1243" t="s">
        <v>902</v>
      </c>
      <c r="F262" s="1243" t="s">
        <v>902</v>
      </c>
      <c r="G262" s="1243" t="s">
        <v>902</v>
      </c>
      <c r="H262" s="1243" t="s">
        <v>902</v>
      </c>
      <c r="I262" s="1243" t="s">
        <v>902</v>
      </c>
      <c r="J262" s="1243" t="s">
        <v>902</v>
      </c>
      <c r="K262" s="1243" t="s">
        <v>902</v>
      </c>
      <c r="L262" s="1243" t="s">
        <v>902</v>
      </c>
      <c r="M262" s="1243" t="s">
        <v>902</v>
      </c>
      <c r="N262" s="1243" t="s">
        <v>902</v>
      </c>
      <c r="O262" s="1243" t="s">
        <v>902</v>
      </c>
      <c r="P262" s="1244" t="s">
        <v>902</v>
      </c>
      <c r="Q262" s="1245">
        <v>0</v>
      </c>
      <c r="R262" s="112"/>
    </row>
    <row r="263" spans="1:18" s="166" customFormat="1" ht="21" customHeight="1" x14ac:dyDescent="0.25">
      <c r="A263" s="112"/>
      <c r="B263" s="2156"/>
      <c r="C263" s="1253" t="s">
        <v>902</v>
      </c>
      <c r="D263" s="1247" t="s">
        <v>349</v>
      </c>
      <c r="E263" s="1243" t="s">
        <v>902</v>
      </c>
      <c r="F263" s="1243" t="s">
        <v>902</v>
      </c>
      <c r="G263" s="1243" t="s">
        <v>902</v>
      </c>
      <c r="H263" s="1243" t="s">
        <v>902</v>
      </c>
      <c r="I263" s="1243" t="s">
        <v>902</v>
      </c>
      <c r="J263" s="1243" t="s">
        <v>902</v>
      </c>
      <c r="K263" s="1243" t="s">
        <v>902</v>
      </c>
      <c r="L263" s="1243" t="s">
        <v>902</v>
      </c>
      <c r="M263" s="1243" t="s">
        <v>902</v>
      </c>
      <c r="N263" s="1243" t="s">
        <v>902</v>
      </c>
      <c r="O263" s="1243" t="s">
        <v>902</v>
      </c>
      <c r="P263" s="1244" t="s">
        <v>902</v>
      </c>
      <c r="Q263" s="1245">
        <v>0</v>
      </c>
      <c r="R263" s="112"/>
    </row>
    <row r="264" spans="1:18" s="166" customFormat="1" ht="21" customHeight="1" x14ac:dyDescent="0.25">
      <c r="A264" s="112"/>
      <c r="B264" s="2154">
        <v>66</v>
      </c>
      <c r="C264" s="1251" t="s">
        <v>306</v>
      </c>
      <c r="D264" s="1237" t="s">
        <v>346</v>
      </c>
      <c r="E264" s="1238" t="s">
        <v>902</v>
      </c>
      <c r="F264" s="1238" t="s">
        <v>902</v>
      </c>
      <c r="G264" s="1238" t="s">
        <v>902</v>
      </c>
      <c r="H264" s="1238" t="s">
        <v>902</v>
      </c>
      <c r="I264" s="1238" t="s">
        <v>902</v>
      </c>
      <c r="J264" s="1238" t="s">
        <v>902</v>
      </c>
      <c r="K264" s="1238" t="s">
        <v>902</v>
      </c>
      <c r="L264" s="1238" t="s">
        <v>902</v>
      </c>
      <c r="M264" s="1238" t="s">
        <v>902</v>
      </c>
      <c r="N264" s="1238" t="s">
        <v>902</v>
      </c>
      <c r="O264" s="1238" t="s">
        <v>902</v>
      </c>
      <c r="P264" s="1239" t="s">
        <v>902</v>
      </c>
      <c r="Q264" s="1240">
        <v>0</v>
      </c>
      <c r="R264" s="112"/>
    </row>
    <row r="265" spans="1:18" s="166" customFormat="1" ht="21" customHeight="1" x14ac:dyDescent="0.25">
      <c r="A265" s="112"/>
      <c r="B265" s="2155"/>
      <c r="C265" s="1252" t="s">
        <v>902</v>
      </c>
      <c r="D265" s="1242" t="s">
        <v>347</v>
      </c>
      <c r="E265" s="1243">
        <v>0</v>
      </c>
      <c r="F265" s="1243">
        <v>0</v>
      </c>
      <c r="G265" s="1243">
        <v>0</v>
      </c>
      <c r="H265" s="1243">
        <v>0</v>
      </c>
      <c r="I265" s="1243">
        <v>0</v>
      </c>
      <c r="J265" s="1243">
        <v>0</v>
      </c>
      <c r="K265" s="1243">
        <v>0</v>
      </c>
      <c r="L265" s="1243">
        <v>0</v>
      </c>
      <c r="M265" s="1243">
        <v>0</v>
      </c>
      <c r="N265" s="1243">
        <v>0</v>
      </c>
      <c r="O265" s="1243">
        <v>0</v>
      </c>
      <c r="P265" s="1244">
        <v>0</v>
      </c>
      <c r="Q265" s="1245">
        <v>0</v>
      </c>
      <c r="R265" s="112"/>
    </row>
    <row r="266" spans="1:18" s="166" customFormat="1" ht="21" customHeight="1" x14ac:dyDescent="0.25">
      <c r="A266" s="112"/>
      <c r="B266" s="2155"/>
      <c r="C266" s="1252" t="s">
        <v>902</v>
      </c>
      <c r="D266" s="1242" t="s">
        <v>348</v>
      </c>
      <c r="E266" s="1243" t="s">
        <v>902</v>
      </c>
      <c r="F266" s="1243" t="s">
        <v>902</v>
      </c>
      <c r="G266" s="1243" t="s">
        <v>902</v>
      </c>
      <c r="H266" s="1243" t="s">
        <v>902</v>
      </c>
      <c r="I266" s="1243" t="s">
        <v>902</v>
      </c>
      <c r="J266" s="1243" t="s">
        <v>902</v>
      </c>
      <c r="K266" s="1243" t="s">
        <v>902</v>
      </c>
      <c r="L266" s="1243" t="s">
        <v>902</v>
      </c>
      <c r="M266" s="1243" t="s">
        <v>902</v>
      </c>
      <c r="N266" s="1243" t="s">
        <v>902</v>
      </c>
      <c r="O266" s="1243" t="s">
        <v>902</v>
      </c>
      <c r="P266" s="1244" t="s">
        <v>902</v>
      </c>
      <c r="Q266" s="1245">
        <v>0</v>
      </c>
      <c r="R266" s="112"/>
    </row>
    <row r="267" spans="1:18" s="166" customFormat="1" ht="21" customHeight="1" x14ac:dyDescent="0.25">
      <c r="A267" s="112"/>
      <c r="B267" s="2156"/>
      <c r="C267" s="1253" t="s">
        <v>902</v>
      </c>
      <c r="D267" s="1247" t="s">
        <v>349</v>
      </c>
      <c r="E267" s="1248" t="s">
        <v>902</v>
      </c>
      <c r="F267" s="1248" t="s">
        <v>902</v>
      </c>
      <c r="G267" s="1248" t="s">
        <v>902</v>
      </c>
      <c r="H267" s="1248" t="s">
        <v>902</v>
      </c>
      <c r="I267" s="1248" t="s">
        <v>902</v>
      </c>
      <c r="J267" s="1248" t="s">
        <v>902</v>
      </c>
      <c r="K267" s="1248" t="s">
        <v>902</v>
      </c>
      <c r="L267" s="1248" t="s">
        <v>902</v>
      </c>
      <c r="M267" s="1248" t="s">
        <v>902</v>
      </c>
      <c r="N267" s="1248" t="s">
        <v>902</v>
      </c>
      <c r="O267" s="1248" t="s">
        <v>902</v>
      </c>
      <c r="P267" s="1249" t="s">
        <v>902</v>
      </c>
      <c r="Q267" s="1250">
        <v>0</v>
      </c>
      <c r="R267" s="112"/>
    </row>
    <row r="268" spans="1:18" s="166" customFormat="1" ht="21" customHeight="1" x14ac:dyDescent="0.25">
      <c r="A268" s="112"/>
      <c r="B268" s="2154">
        <v>67</v>
      </c>
      <c r="C268" s="1251" t="s">
        <v>308</v>
      </c>
      <c r="D268" s="1237" t="s">
        <v>346</v>
      </c>
      <c r="E268" s="1238" t="s">
        <v>902</v>
      </c>
      <c r="F268" s="1238" t="s">
        <v>902</v>
      </c>
      <c r="G268" s="1238" t="s">
        <v>902</v>
      </c>
      <c r="H268" s="1238" t="s">
        <v>902</v>
      </c>
      <c r="I268" s="1238" t="s">
        <v>902</v>
      </c>
      <c r="J268" s="1238" t="s">
        <v>902</v>
      </c>
      <c r="K268" s="1238" t="s">
        <v>902</v>
      </c>
      <c r="L268" s="1238" t="s">
        <v>902</v>
      </c>
      <c r="M268" s="1238" t="s">
        <v>902</v>
      </c>
      <c r="N268" s="1238" t="s">
        <v>902</v>
      </c>
      <c r="O268" s="1238" t="s">
        <v>902</v>
      </c>
      <c r="P268" s="1239" t="s">
        <v>902</v>
      </c>
      <c r="Q268" s="1240">
        <v>0</v>
      </c>
      <c r="R268" s="112"/>
    </row>
    <row r="269" spans="1:18" s="166" customFormat="1" ht="21" customHeight="1" x14ac:dyDescent="0.25">
      <c r="A269" s="112"/>
      <c r="B269" s="2155"/>
      <c r="C269" s="1252" t="s">
        <v>902</v>
      </c>
      <c r="D269" s="1242" t="s">
        <v>347</v>
      </c>
      <c r="E269" s="1243">
        <v>6.8006899999999995</v>
      </c>
      <c r="F269" s="1243">
        <v>4.6053259999999998</v>
      </c>
      <c r="G269" s="1243">
        <v>5.8773119999999999</v>
      </c>
      <c r="H269" s="1243">
        <v>6.5329769999999998</v>
      </c>
      <c r="I269" s="1243">
        <v>4.3806440000000002</v>
      </c>
      <c r="J269" s="1243">
        <v>6.4652129999999994</v>
      </c>
      <c r="K269" s="1243">
        <v>6.5957030000000003</v>
      </c>
      <c r="L269" s="1243">
        <v>6.5407349999999997</v>
      </c>
      <c r="M269" s="1243">
        <v>6.4947759999999999</v>
      </c>
      <c r="N269" s="1243">
        <v>6.7095580000000004</v>
      </c>
      <c r="O269" s="1243">
        <v>5.522869</v>
      </c>
      <c r="P269" s="1244">
        <v>6.8771450000000005</v>
      </c>
      <c r="Q269" s="1245">
        <v>73.402947999999995</v>
      </c>
      <c r="R269" s="112"/>
    </row>
    <row r="270" spans="1:18" s="166" customFormat="1" ht="21" customHeight="1" x14ac:dyDescent="0.25">
      <c r="A270" s="112"/>
      <c r="B270" s="2155"/>
      <c r="C270" s="1252" t="s">
        <v>902</v>
      </c>
      <c r="D270" s="1242" t="s">
        <v>348</v>
      </c>
      <c r="E270" s="1243" t="s">
        <v>902</v>
      </c>
      <c r="F270" s="1243" t="s">
        <v>902</v>
      </c>
      <c r="G270" s="1243" t="s">
        <v>902</v>
      </c>
      <c r="H270" s="1243" t="s">
        <v>902</v>
      </c>
      <c r="I270" s="1243" t="s">
        <v>902</v>
      </c>
      <c r="J270" s="1243" t="s">
        <v>902</v>
      </c>
      <c r="K270" s="1243" t="s">
        <v>902</v>
      </c>
      <c r="L270" s="1243" t="s">
        <v>902</v>
      </c>
      <c r="M270" s="1243" t="s">
        <v>902</v>
      </c>
      <c r="N270" s="1243" t="s">
        <v>902</v>
      </c>
      <c r="O270" s="1243" t="s">
        <v>902</v>
      </c>
      <c r="P270" s="1244" t="s">
        <v>902</v>
      </c>
      <c r="Q270" s="1245">
        <v>0</v>
      </c>
      <c r="R270" s="112"/>
    </row>
    <row r="271" spans="1:18" s="166" customFormat="1" ht="21" customHeight="1" x14ac:dyDescent="0.25">
      <c r="A271" s="112"/>
      <c r="B271" s="2156"/>
      <c r="C271" s="1253" t="s">
        <v>902</v>
      </c>
      <c r="D271" s="1247" t="s">
        <v>349</v>
      </c>
      <c r="E271" s="1248" t="s">
        <v>902</v>
      </c>
      <c r="F271" s="1248" t="s">
        <v>902</v>
      </c>
      <c r="G271" s="1248" t="s">
        <v>902</v>
      </c>
      <c r="H271" s="1248" t="s">
        <v>902</v>
      </c>
      <c r="I271" s="1248" t="s">
        <v>902</v>
      </c>
      <c r="J271" s="1248" t="s">
        <v>902</v>
      </c>
      <c r="K271" s="1248" t="s">
        <v>902</v>
      </c>
      <c r="L271" s="1248" t="s">
        <v>902</v>
      </c>
      <c r="M271" s="1248" t="s">
        <v>902</v>
      </c>
      <c r="N271" s="1248" t="s">
        <v>902</v>
      </c>
      <c r="O271" s="1248" t="s">
        <v>902</v>
      </c>
      <c r="P271" s="1249" t="s">
        <v>902</v>
      </c>
      <c r="Q271" s="1250">
        <v>0</v>
      </c>
      <c r="R271" s="112"/>
    </row>
    <row r="272" spans="1:18" s="166" customFormat="1" ht="21" customHeight="1" x14ac:dyDescent="0.25">
      <c r="A272" s="112"/>
      <c r="B272" s="2154">
        <v>68</v>
      </c>
      <c r="C272" s="1251" t="s">
        <v>310</v>
      </c>
      <c r="D272" s="1237" t="s">
        <v>346</v>
      </c>
      <c r="E272" s="1238" t="s">
        <v>902</v>
      </c>
      <c r="F272" s="1238" t="s">
        <v>902</v>
      </c>
      <c r="G272" s="1238" t="s">
        <v>902</v>
      </c>
      <c r="H272" s="1238" t="s">
        <v>902</v>
      </c>
      <c r="I272" s="1238" t="s">
        <v>902</v>
      </c>
      <c r="J272" s="1238" t="s">
        <v>902</v>
      </c>
      <c r="K272" s="1238" t="s">
        <v>902</v>
      </c>
      <c r="L272" s="1238" t="s">
        <v>902</v>
      </c>
      <c r="M272" s="1238" t="s">
        <v>902</v>
      </c>
      <c r="N272" s="1238" t="s">
        <v>902</v>
      </c>
      <c r="O272" s="1238" t="s">
        <v>902</v>
      </c>
      <c r="P272" s="1239" t="s">
        <v>902</v>
      </c>
      <c r="Q272" s="1240">
        <v>0</v>
      </c>
      <c r="R272" s="112"/>
    </row>
    <row r="273" spans="1:18" s="166" customFormat="1" ht="21" customHeight="1" x14ac:dyDescent="0.25">
      <c r="A273" s="112"/>
      <c r="B273" s="2155"/>
      <c r="C273" s="1252" t="s">
        <v>902</v>
      </c>
      <c r="D273" s="1242" t="s">
        <v>347</v>
      </c>
      <c r="E273" s="1243">
        <v>0.30769750000000001</v>
      </c>
      <c r="F273" s="1243">
        <v>0.31010000000000004</v>
      </c>
      <c r="G273" s="1243">
        <v>0.20499999999999999</v>
      </c>
      <c r="H273" s="1243">
        <v>0.24</v>
      </c>
      <c r="I273" s="1243">
        <v>0.19500000000000001</v>
      </c>
      <c r="J273" s="1243">
        <v>0.20280000000000001</v>
      </c>
      <c r="K273" s="1243">
        <v>0.185</v>
      </c>
      <c r="L273" s="1243">
        <v>0.215</v>
      </c>
      <c r="M273" s="1243">
        <v>0.22575000000000001</v>
      </c>
      <c r="N273" s="1243">
        <v>8.5000000000000006E-2</v>
      </c>
      <c r="O273" s="1243">
        <v>8.8400000000000006E-2</v>
      </c>
      <c r="P273" s="1244">
        <v>0.05</v>
      </c>
      <c r="Q273" s="1245">
        <v>2.3097474999999998</v>
      </c>
      <c r="R273" s="112"/>
    </row>
    <row r="274" spans="1:18" s="166" customFormat="1" ht="21" customHeight="1" x14ac:dyDescent="0.25">
      <c r="A274" s="112"/>
      <c r="B274" s="2155"/>
      <c r="C274" s="1252" t="s">
        <v>902</v>
      </c>
      <c r="D274" s="1242" t="s">
        <v>348</v>
      </c>
      <c r="E274" s="1243" t="s">
        <v>902</v>
      </c>
      <c r="F274" s="1243" t="s">
        <v>902</v>
      </c>
      <c r="G274" s="1243" t="s">
        <v>902</v>
      </c>
      <c r="H274" s="1243" t="s">
        <v>902</v>
      </c>
      <c r="I274" s="1243" t="s">
        <v>902</v>
      </c>
      <c r="J274" s="1243" t="s">
        <v>902</v>
      </c>
      <c r="K274" s="1243" t="s">
        <v>902</v>
      </c>
      <c r="L274" s="1243" t="s">
        <v>902</v>
      </c>
      <c r="M274" s="1243" t="s">
        <v>902</v>
      </c>
      <c r="N274" s="1243" t="s">
        <v>902</v>
      </c>
      <c r="O274" s="1243" t="s">
        <v>902</v>
      </c>
      <c r="P274" s="1244" t="s">
        <v>902</v>
      </c>
      <c r="Q274" s="1245">
        <v>0</v>
      </c>
      <c r="R274" s="112"/>
    </row>
    <row r="275" spans="1:18" s="166" customFormat="1" ht="21" customHeight="1" x14ac:dyDescent="0.25">
      <c r="A275" s="112"/>
      <c r="B275" s="2156"/>
      <c r="C275" s="1253" t="s">
        <v>902</v>
      </c>
      <c r="D275" s="1247" t="s">
        <v>349</v>
      </c>
      <c r="E275" s="1248" t="s">
        <v>902</v>
      </c>
      <c r="F275" s="1248" t="s">
        <v>902</v>
      </c>
      <c r="G275" s="1248" t="s">
        <v>902</v>
      </c>
      <c r="H275" s="1248" t="s">
        <v>902</v>
      </c>
      <c r="I275" s="1248" t="s">
        <v>902</v>
      </c>
      <c r="J275" s="1248" t="s">
        <v>902</v>
      </c>
      <c r="K275" s="1248" t="s">
        <v>902</v>
      </c>
      <c r="L275" s="1248" t="s">
        <v>902</v>
      </c>
      <c r="M275" s="1248" t="s">
        <v>902</v>
      </c>
      <c r="N275" s="1248" t="s">
        <v>902</v>
      </c>
      <c r="O275" s="1248" t="s">
        <v>902</v>
      </c>
      <c r="P275" s="1249" t="s">
        <v>902</v>
      </c>
      <c r="Q275" s="1250">
        <v>0</v>
      </c>
      <c r="R275" s="112"/>
    </row>
    <row r="276" spans="1:18" s="166" customFormat="1" ht="21" customHeight="1" x14ac:dyDescent="0.25">
      <c r="A276" s="112"/>
      <c r="B276" s="2154">
        <v>69</v>
      </c>
      <c r="C276" s="1251" t="s">
        <v>312</v>
      </c>
      <c r="D276" s="1237" t="s">
        <v>346</v>
      </c>
      <c r="E276" s="1238">
        <v>1.5806460000000002</v>
      </c>
      <c r="F276" s="1238">
        <v>1.9913689999999997</v>
      </c>
      <c r="G276" s="1238">
        <v>2.364252</v>
      </c>
      <c r="H276" s="1238">
        <v>2.2968519999999999</v>
      </c>
      <c r="I276" s="1238">
        <v>1.787145</v>
      </c>
      <c r="J276" s="1238">
        <v>0.58812900000000001</v>
      </c>
      <c r="K276" s="1238">
        <v>0.45216499999999993</v>
      </c>
      <c r="L276" s="1238">
        <v>0.67586100000000005</v>
      </c>
      <c r="M276" s="1238">
        <v>1.8092130000000002</v>
      </c>
      <c r="N276" s="1238">
        <v>2.356338</v>
      </c>
      <c r="O276" s="1238">
        <v>1.609961</v>
      </c>
      <c r="P276" s="1239">
        <v>2.1096840000000001</v>
      </c>
      <c r="Q276" s="1240">
        <v>19.621614999999998</v>
      </c>
      <c r="R276" s="112"/>
    </row>
    <row r="277" spans="1:18" s="166" customFormat="1" ht="21" customHeight="1" x14ac:dyDescent="0.25">
      <c r="A277" s="112"/>
      <c r="B277" s="2155"/>
      <c r="C277" s="1252" t="s">
        <v>902</v>
      </c>
      <c r="D277" s="1242" t="s">
        <v>347</v>
      </c>
      <c r="E277" s="1243" t="s">
        <v>902</v>
      </c>
      <c r="F277" s="1243" t="s">
        <v>902</v>
      </c>
      <c r="G277" s="1243" t="s">
        <v>902</v>
      </c>
      <c r="H277" s="1243" t="s">
        <v>902</v>
      </c>
      <c r="I277" s="1243" t="s">
        <v>902</v>
      </c>
      <c r="J277" s="1243" t="s">
        <v>902</v>
      </c>
      <c r="K277" s="1243" t="s">
        <v>902</v>
      </c>
      <c r="L277" s="1243" t="s">
        <v>902</v>
      </c>
      <c r="M277" s="1243" t="s">
        <v>902</v>
      </c>
      <c r="N277" s="1243" t="s">
        <v>902</v>
      </c>
      <c r="O277" s="1243" t="s">
        <v>902</v>
      </c>
      <c r="P277" s="1244" t="s">
        <v>902</v>
      </c>
      <c r="Q277" s="1245">
        <v>0</v>
      </c>
      <c r="R277" s="112"/>
    </row>
    <row r="278" spans="1:18" s="166" customFormat="1" ht="21" customHeight="1" x14ac:dyDescent="0.25">
      <c r="A278" s="112"/>
      <c r="B278" s="2155"/>
      <c r="C278" s="1252" t="s">
        <v>902</v>
      </c>
      <c r="D278" s="1242" t="s">
        <v>348</v>
      </c>
      <c r="E278" s="1243" t="s">
        <v>902</v>
      </c>
      <c r="F278" s="1243" t="s">
        <v>902</v>
      </c>
      <c r="G278" s="1243" t="s">
        <v>902</v>
      </c>
      <c r="H278" s="1243" t="s">
        <v>902</v>
      </c>
      <c r="I278" s="1243" t="s">
        <v>902</v>
      </c>
      <c r="J278" s="1243" t="s">
        <v>902</v>
      </c>
      <c r="K278" s="1243" t="s">
        <v>902</v>
      </c>
      <c r="L278" s="1243" t="s">
        <v>902</v>
      </c>
      <c r="M278" s="1243" t="s">
        <v>902</v>
      </c>
      <c r="N278" s="1243" t="s">
        <v>902</v>
      </c>
      <c r="O278" s="1243" t="s">
        <v>902</v>
      </c>
      <c r="P278" s="1244" t="s">
        <v>902</v>
      </c>
      <c r="Q278" s="1245">
        <v>0</v>
      </c>
      <c r="R278" s="112"/>
    </row>
    <row r="279" spans="1:18" s="166" customFormat="1" ht="21" customHeight="1" x14ac:dyDescent="0.25">
      <c r="A279" s="112"/>
      <c r="B279" s="2156"/>
      <c r="C279" s="1253" t="s">
        <v>902</v>
      </c>
      <c r="D279" s="1247" t="s">
        <v>349</v>
      </c>
      <c r="E279" s="1248" t="s">
        <v>902</v>
      </c>
      <c r="F279" s="1248" t="s">
        <v>902</v>
      </c>
      <c r="G279" s="1248" t="s">
        <v>902</v>
      </c>
      <c r="H279" s="1248" t="s">
        <v>902</v>
      </c>
      <c r="I279" s="1248" t="s">
        <v>902</v>
      </c>
      <c r="J279" s="1248" t="s">
        <v>902</v>
      </c>
      <c r="K279" s="1248" t="s">
        <v>902</v>
      </c>
      <c r="L279" s="1248" t="s">
        <v>902</v>
      </c>
      <c r="M279" s="1248" t="s">
        <v>902</v>
      </c>
      <c r="N279" s="1248" t="s">
        <v>902</v>
      </c>
      <c r="O279" s="1248" t="s">
        <v>902</v>
      </c>
      <c r="P279" s="1249" t="s">
        <v>902</v>
      </c>
      <c r="Q279" s="1250">
        <v>0</v>
      </c>
      <c r="R279" s="112"/>
    </row>
    <row r="280" spans="1:18" s="166" customFormat="1" ht="21" customHeight="1" x14ac:dyDescent="0.25">
      <c r="A280" s="112"/>
      <c r="B280" s="2154">
        <v>70</v>
      </c>
      <c r="C280" s="1251" t="s">
        <v>314</v>
      </c>
      <c r="D280" s="1237" t="s">
        <v>346</v>
      </c>
      <c r="E280" s="1238">
        <v>2.7286899999999998</v>
      </c>
      <c r="F280" s="1238">
        <v>3.2909899999999999</v>
      </c>
      <c r="G280" s="1238">
        <v>3.5937860000000001</v>
      </c>
      <c r="H280" s="1238">
        <v>3.56934</v>
      </c>
      <c r="I280" s="1238">
        <v>3.5443600000000002</v>
      </c>
      <c r="J280" s="1238">
        <v>3.2049980000000002</v>
      </c>
      <c r="K280" s="1238">
        <v>3.7472539999999999</v>
      </c>
      <c r="L280" s="1238">
        <v>3.0948420000000003</v>
      </c>
      <c r="M280" s="1238">
        <v>3.3376000000000001</v>
      </c>
      <c r="N280" s="1238">
        <v>3.5017399999999999</v>
      </c>
      <c r="O280" s="1238">
        <v>3.553382</v>
      </c>
      <c r="P280" s="1239">
        <v>3.5147699999999999</v>
      </c>
      <c r="Q280" s="1240">
        <v>40.681751999999996</v>
      </c>
      <c r="R280" s="112"/>
    </row>
    <row r="281" spans="1:18" s="166" customFormat="1" ht="21" customHeight="1" x14ac:dyDescent="0.25">
      <c r="A281" s="112"/>
      <c r="B281" s="2155"/>
      <c r="C281" s="1252" t="s">
        <v>902</v>
      </c>
      <c r="D281" s="1242" t="s">
        <v>347</v>
      </c>
      <c r="E281" s="1243">
        <v>0</v>
      </c>
      <c r="F281" s="1243">
        <v>0</v>
      </c>
      <c r="G281" s="1243">
        <v>0</v>
      </c>
      <c r="H281" s="1243">
        <v>0</v>
      </c>
      <c r="I281" s="1243">
        <v>0</v>
      </c>
      <c r="J281" s="1243">
        <v>0</v>
      </c>
      <c r="K281" s="1243">
        <v>0</v>
      </c>
      <c r="L281" s="1243">
        <v>0</v>
      </c>
      <c r="M281" s="1243">
        <v>0</v>
      </c>
      <c r="N281" s="1243">
        <v>0</v>
      </c>
      <c r="O281" s="1243">
        <v>0</v>
      </c>
      <c r="P281" s="1244">
        <v>0</v>
      </c>
      <c r="Q281" s="1245">
        <v>0</v>
      </c>
      <c r="R281" s="112"/>
    </row>
    <row r="282" spans="1:18" s="166" customFormat="1" ht="21" customHeight="1" x14ac:dyDescent="0.25">
      <c r="A282" s="112"/>
      <c r="B282" s="2155"/>
      <c r="C282" s="1252" t="s">
        <v>902</v>
      </c>
      <c r="D282" s="1242" t="s">
        <v>348</v>
      </c>
      <c r="E282" s="1243" t="s">
        <v>902</v>
      </c>
      <c r="F282" s="1243" t="s">
        <v>902</v>
      </c>
      <c r="G282" s="1243" t="s">
        <v>902</v>
      </c>
      <c r="H282" s="1243" t="s">
        <v>902</v>
      </c>
      <c r="I282" s="1243" t="s">
        <v>902</v>
      </c>
      <c r="J282" s="1243" t="s">
        <v>902</v>
      </c>
      <c r="K282" s="1243" t="s">
        <v>902</v>
      </c>
      <c r="L282" s="1243" t="s">
        <v>902</v>
      </c>
      <c r="M282" s="1243" t="s">
        <v>902</v>
      </c>
      <c r="N282" s="1243" t="s">
        <v>902</v>
      </c>
      <c r="O282" s="1243" t="s">
        <v>902</v>
      </c>
      <c r="P282" s="1244" t="s">
        <v>902</v>
      </c>
      <c r="Q282" s="1245">
        <v>0</v>
      </c>
      <c r="R282" s="112"/>
    </row>
    <row r="283" spans="1:18" s="166" customFormat="1" ht="21" customHeight="1" x14ac:dyDescent="0.25">
      <c r="A283" s="112"/>
      <c r="B283" s="2156"/>
      <c r="C283" s="1246" t="s">
        <v>902</v>
      </c>
      <c r="D283" s="1247" t="s">
        <v>349</v>
      </c>
      <c r="E283" s="1248" t="s">
        <v>902</v>
      </c>
      <c r="F283" s="1248" t="s">
        <v>902</v>
      </c>
      <c r="G283" s="1248" t="s">
        <v>902</v>
      </c>
      <c r="H283" s="1248" t="s">
        <v>902</v>
      </c>
      <c r="I283" s="1248" t="s">
        <v>902</v>
      </c>
      <c r="J283" s="1248" t="s">
        <v>902</v>
      </c>
      <c r="K283" s="1248" t="s">
        <v>902</v>
      </c>
      <c r="L283" s="1248" t="s">
        <v>902</v>
      </c>
      <c r="M283" s="1248" t="s">
        <v>902</v>
      </c>
      <c r="N283" s="1248" t="s">
        <v>902</v>
      </c>
      <c r="O283" s="1248" t="s">
        <v>902</v>
      </c>
      <c r="P283" s="1249" t="s">
        <v>902</v>
      </c>
      <c r="Q283" s="1250">
        <v>0</v>
      </c>
      <c r="R283" s="112"/>
    </row>
    <row r="284" spans="1:18" s="166" customFormat="1" ht="21" customHeight="1" x14ac:dyDescent="0.25">
      <c r="A284" s="112"/>
      <c r="B284" s="2154">
        <v>71</v>
      </c>
      <c r="C284" s="1251" t="s">
        <v>316</v>
      </c>
      <c r="D284" s="1237" t="s">
        <v>346</v>
      </c>
      <c r="E284" s="1243" t="s">
        <v>902</v>
      </c>
      <c r="F284" s="1243" t="s">
        <v>902</v>
      </c>
      <c r="G284" s="1243" t="s">
        <v>902</v>
      </c>
      <c r="H284" s="1243" t="s">
        <v>902</v>
      </c>
      <c r="I284" s="1243" t="s">
        <v>902</v>
      </c>
      <c r="J284" s="1243" t="s">
        <v>902</v>
      </c>
      <c r="K284" s="1243" t="s">
        <v>902</v>
      </c>
      <c r="L284" s="1243" t="s">
        <v>902</v>
      </c>
      <c r="M284" s="1243" t="s">
        <v>902</v>
      </c>
      <c r="N284" s="1243" t="s">
        <v>902</v>
      </c>
      <c r="O284" s="1243" t="s">
        <v>902</v>
      </c>
      <c r="P284" s="1244" t="s">
        <v>902</v>
      </c>
      <c r="Q284" s="1245">
        <v>0</v>
      </c>
      <c r="R284" s="112"/>
    </row>
    <row r="285" spans="1:18" s="166" customFormat="1" ht="21" customHeight="1" x14ac:dyDescent="0.25">
      <c r="A285" s="112"/>
      <c r="B285" s="2155"/>
      <c r="C285" s="1252" t="s">
        <v>902</v>
      </c>
      <c r="D285" s="1242" t="s">
        <v>347</v>
      </c>
      <c r="E285" s="1243">
        <v>2.0000000000000002E-5</v>
      </c>
      <c r="F285" s="1243" t="s">
        <v>902</v>
      </c>
      <c r="G285" s="1243">
        <v>1.2800000000000001E-3</v>
      </c>
      <c r="H285" s="1243">
        <v>5.9999999999999995E-5</v>
      </c>
      <c r="I285" s="1243">
        <v>4.7420000000000004E-2</v>
      </c>
      <c r="J285" s="1243">
        <v>4.0000000000000003E-5</v>
      </c>
      <c r="K285" s="1243">
        <v>8.0000000000000007E-5</v>
      </c>
      <c r="L285" s="1243">
        <v>5.9999999999999995E-5</v>
      </c>
      <c r="M285" s="1243">
        <v>1.0200000000000001E-3</v>
      </c>
      <c r="N285" s="1243">
        <v>2.0400000000000001E-3</v>
      </c>
      <c r="O285" s="1243">
        <v>0</v>
      </c>
      <c r="P285" s="1244">
        <v>1.8400000000000001E-3</v>
      </c>
      <c r="Q285" s="1245">
        <v>5.3859999999999998E-2</v>
      </c>
      <c r="R285" s="112"/>
    </row>
    <row r="286" spans="1:18" s="166" customFormat="1" ht="21" customHeight="1" x14ac:dyDescent="0.25">
      <c r="A286" s="112"/>
      <c r="B286" s="2155"/>
      <c r="C286" s="1252" t="s">
        <v>902</v>
      </c>
      <c r="D286" s="1242" t="s">
        <v>348</v>
      </c>
      <c r="E286" s="1243" t="s">
        <v>902</v>
      </c>
      <c r="F286" s="1243" t="s">
        <v>902</v>
      </c>
      <c r="G286" s="1243" t="s">
        <v>902</v>
      </c>
      <c r="H286" s="1243" t="s">
        <v>902</v>
      </c>
      <c r="I286" s="1243" t="s">
        <v>902</v>
      </c>
      <c r="J286" s="1243" t="s">
        <v>902</v>
      </c>
      <c r="K286" s="1243" t="s">
        <v>902</v>
      </c>
      <c r="L286" s="1243" t="s">
        <v>902</v>
      </c>
      <c r="M286" s="1243" t="s">
        <v>902</v>
      </c>
      <c r="N286" s="1243" t="s">
        <v>902</v>
      </c>
      <c r="O286" s="1243" t="s">
        <v>902</v>
      </c>
      <c r="P286" s="1244" t="s">
        <v>902</v>
      </c>
      <c r="Q286" s="1245">
        <v>0</v>
      </c>
      <c r="R286" s="112"/>
    </row>
    <row r="287" spans="1:18" s="166" customFormat="1" ht="21" customHeight="1" x14ac:dyDescent="0.25">
      <c r="A287" s="112"/>
      <c r="B287" s="2156"/>
      <c r="C287" s="1246" t="s">
        <v>902</v>
      </c>
      <c r="D287" s="1247" t="s">
        <v>349</v>
      </c>
      <c r="E287" s="1243" t="s">
        <v>902</v>
      </c>
      <c r="F287" s="1243" t="s">
        <v>902</v>
      </c>
      <c r="G287" s="1243" t="s">
        <v>902</v>
      </c>
      <c r="H287" s="1243" t="s">
        <v>902</v>
      </c>
      <c r="I287" s="1243" t="s">
        <v>902</v>
      </c>
      <c r="J287" s="1243" t="s">
        <v>902</v>
      </c>
      <c r="K287" s="1243" t="s">
        <v>902</v>
      </c>
      <c r="L287" s="1243" t="s">
        <v>902</v>
      </c>
      <c r="M287" s="1243" t="s">
        <v>902</v>
      </c>
      <c r="N287" s="1243" t="s">
        <v>902</v>
      </c>
      <c r="O287" s="1243" t="s">
        <v>902</v>
      </c>
      <c r="P287" s="1244" t="s">
        <v>902</v>
      </c>
      <c r="Q287" s="1245">
        <v>0</v>
      </c>
      <c r="R287" s="112"/>
    </row>
    <row r="288" spans="1:18" s="166" customFormat="1" ht="21" customHeight="1" x14ac:dyDescent="0.25">
      <c r="A288" s="112"/>
      <c r="B288" s="2154">
        <v>72</v>
      </c>
      <c r="C288" s="1251" t="s">
        <v>318</v>
      </c>
      <c r="D288" s="1237" t="s">
        <v>346</v>
      </c>
      <c r="E288" s="1238" t="s">
        <v>902</v>
      </c>
      <c r="F288" s="1238" t="s">
        <v>902</v>
      </c>
      <c r="G288" s="1238" t="s">
        <v>902</v>
      </c>
      <c r="H288" s="1238" t="s">
        <v>902</v>
      </c>
      <c r="I288" s="1238" t="s">
        <v>902</v>
      </c>
      <c r="J288" s="1238" t="s">
        <v>902</v>
      </c>
      <c r="K288" s="1238" t="s">
        <v>902</v>
      </c>
      <c r="L288" s="1238" t="s">
        <v>902</v>
      </c>
      <c r="M288" s="1238" t="s">
        <v>902</v>
      </c>
      <c r="N288" s="1238" t="s">
        <v>902</v>
      </c>
      <c r="O288" s="1238" t="s">
        <v>902</v>
      </c>
      <c r="P288" s="1239" t="s">
        <v>902</v>
      </c>
      <c r="Q288" s="1240">
        <v>0</v>
      </c>
      <c r="R288" s="112"/>
    </row>
    <row r="289" spans="1:18" s="166" customFormat="1" ht="21" customHeight="1" x14ac:dyDescent="0.25">
      <c r="A289" s="112"/>
      <c r="B289" s="2155"/>
      <c r="C289" s="1252" t="s">
        <v>902</v>
      </c>
      <c r="D289" s="1242" t="s">
        <v>347</v>
      </c>
      <c r="E289" s="1243">
        <v>2.12E-4</v>
      </c>
      <c r="F289" s="1243">
        <v>0</v>
      </c>
      <c r="G289" s="1243">
        <v>0</v>
      </c>
      <c r="H289" s="1243">
        <v>0</v>
      </c>
      <c r="I289" s="1243">
        <v>4.0000000000000003E-5</v>
      </c>
      <c r="J289" s="1243">
        <v>0</v>
      </c>
      <c r="K289" s="1243">
        <v>0</v>
      </c>
      <c r="L289" s="1243">
        <v>0</v>
      </c>
      <c r="M289" s="1243">
        <v>0</v>
      </c>
      <c r="N289" s="1243">
        <v>0</v>
      </c>
      <c r="O289" s="1243">
        <v>0</v>
      </c>
      <c r="P289" s="1244">
        <v>0</v>
      </c>
      <c r="Q289" s="1245">
        <v>2.52E-4</v>
      </c>
      <c r="R289" s="112"/>
    </row>
    <row r="290" spans="1:18" s="166" customFormat="1" ht="21" customHeight="1" x14ac:dyDescent="0.25">
      <c r="A290" s="112"/>
      <c r="B290" s="2155"/>
      <c r="C290" s="1252" t="s">
        <v>902</v>
      </c>
      <c r="D290" s="1242" t="s">
        <v>348</v>
      </c>
      <c r="E290" s="1243" t="s">
        <v>902</v>
      </c>
      <c r="F290" s="1243" t="s">
        <v>902</v>
      </c>
      <c r="G290" s="1243" t="s">
        <v>902</v>
      </c>
      <c r="H290" s="1243" t="s">
        <v>902</v>
      </c>
      <c r="I290" s="1243" t="s">
        <v>902</v>
      </c>
      <c r="J290" s="1243" t="s">
        <v>902</v>
      </c>
      <c r="K290" s="1243" t="s">
        <v>902</v>
      </c>
      <c r="L290" s="1243" t="s">
        <v>902</v>
      </c>
      <c r="M290" s="1243" t="s">
        <v>902</v>
      </c>
      <c r="N290" s="1243" t="s">
        <v>902</v>
      </c>
      <c r="O290" s="1243" t="s">
        <v>902</v>
      </c>
      <c r="P290" s="1244" t="s">
        <v>902</v>
      </c>
      <c r="Q290" s="1245">
        <v>0</v>
      </c>
      <c r="R290" s="112"/>
    </row>
    <row r="291" spans="1:18" s="166" customFormat="1" ht="21" customHeight="1" x14ac:dyDescent="0.25">
      <c r="A291" s="112"/>
      <c r="B291" s="2156"/>
      <c r="C291" s="1246" t="s">
        <v>902</v>
      </c>
      <c r="D291" s="1247" t="s">
        <v>349</v>
      </c>
      <c r="E291" s="1248" t="s">
        <v>902</v>
      </c>
      <c r="F291" s="1248" t="s">
        <v>902</v>
      </c>
      <c r="G291" s="1248" t="s">
        <v>902</v>
      </c>
      <c r="H291" s="1248" t="s">
        <v>902</v>
      </c>
      <c r="I291" s="1248" t="s">
        <v>902</v>
      </c>
      <c r="J291" s="1248" t="s">
        <v>902</v>
      </c>
      <c r="K291" s="1248" t="s">
        <v>902</v>
      </c>
      <c r="L291" s="1248" t="s">
        <v>902</v>
      </c>
      <c r="M291" s="1248" t="s">
        <v>902</v>
      </c>
      <c r="N291" s="1248" t="s">
        <v>902</v>
      </c>
      <c r="O291" s="1248" t="s">
        <v>902</v>
      </c>
      <c r="P291" s="1249" t="s">
        <v>902</v>
      </c>
      <c r="Q291" s="1250">
        <v>0</v>
      </c>
      <c r="R291" s="112"/>
    </row>
    <row r="292" spans="1:18" s="166" customFormat="1" ht="21" customHeight="1" x14ac:dyDescent="0.25">
      <c r="A292" s="112"/>
      <c r="B292" s="2154">
        <v>73</v>
      </c>
      <c r="C292" s="1251" t="s">
        <v>320</v>
      </c>
      <c r="D292" s="1237" t="s">
        <v>346</v>
      </c>
      <c r="E292" s="1238" t="s">
        <v>902</v>
      </c>
      <c r="F292" s="1238" t="s">
        <v>902</v>
      </c>
      <c r="G292" s="1238" t="s">
        <v>902</v>
      </c>
      <c r="H292" s="1238" t="s">
        <v>902</v>
      </c>
      <c r="I292" s="1238" t="s">
        <v>902</v>
      </c>
      <c r="J292" s="1238" t="s">
        <v>902</v>
      </c>
      <c r="K292" s="1238" t="s">
        <v>902</v>
      </c>
      <c r="L292" s="1238" t="s">
        <v>902</v>
      </c>
      <c r="M292" s="1238" t="s">
        <v>902</v>
      </c>
      <c r="N292" s="1238" t="s">
        <v>902</v>
      </c>
      <c r="O292" s="1238" t="s">
        <v>902</v>
      </c>
      <c r="P292" s="1239" t="s">
        <v>902</v>
      </c>
      <c r="Q292" s="1240">
        <v>0</v>
      </c>
      <c r="R292" s="112"/>
    </row>
    <row r="293" spans="1:18" s="166" customFormat="1" ht="21" customHeight="1" x14ac:dyDescent="0.25">
      <c r="A293" s="112"/>
      <c r="B293" s="2155"/>
      <c r="C293" s="1252" t="s">
        <v>902</v>
      </c>
      <c r="D293" s="1242" t="s">
        <v>347</v>
      </c>
      <c r="E293" s="1243">
        <v>2.3155839999999999</v>
      </c>
      <c r="F293" s="1243">
        <v>2.599332</v>
      </c>
      <c r="G293" s="1243">
        <v>0</v>
      </c>
      <c r="H293" s="1243">
        <v>2.6119789999999998</v>
      </c>
      <c r="I293" s="1243">
        <v>6.2298140000000002</v>
      </c>
      <c r="J293" s="1243">
        <v>3.7661880000000001</v>
      </c>
      <c r="K293" s="1243">
        <v>1.8160070000000001</v>
      </c>
      <c r="L293" s="1243">
        <v>6.1178860000000004</v>
      </c>
      <c r="M293" s="1243">
        <v>4.1452790000000004</v>
      </c>
      <c r="N293" s="1243">
        <v>5.6549230000000001</v>
      </c>
      <c r="O293" s="1243">
        <v>5.8360519999999996</v>
      </c>
      <c r="P293" s="1244">
        <v>5.8692529999999996</v>
      </c>
      <c r="Q293" s="1245">
        <v>46.962297</v>
      </c>
      <c r="R293" s="112"/>
    </row>
    <row r="294" spans="1:18" s="166" customFormat="1" ht="21" customHeight="1" x14ac:dyDescent="0.25">
      <c r="A294" s="112"/>
      <c r="B294" s="2155"/>
      <c r="C294" s="1252" t="s">
        <v>902</v>
      </c>
      <c r="D294" s="1242" t="s">
        <v>348</v>
      </c>
      <c r="E294" s="1243" t="s">
        <v>902</v>
      </c>
      <c r="F294" s="1243" t="s">
        <v>902</v>
      </c>
      <c r="G294" s="1243" t="s">
        <v>902</v>
      </c>
      <c r="H294" s="1243" t="s">
        <v>902</v>
      </c>
      <c r="I294" s="1243" t="s">
        <v>902</v>
      </c>
      <c r="J294" s="1243" t="s">
        <v>902</v>
      </c>
      <c r="K294" s="1243" t="s">
        <v>902</v>
      </c>
      <c r="L294" s="1243" t="s">
        <v>902</v>
      </c>
      <c r="M294" s="1243" t="s">
        <v>902</v>
      </c>
      <c r="N294" s="1243" t="s">
        <v>902</v>
      </c>
      <c r="O294" s="1243" t="s">
        <v>902</v>
      </c>
      <c r="P294" s="1244" t="s">
        <v>902</v>
      </c>
      <c r="Q294" s="1245">
        <v>0</v>
      </c>
      <c r="R294" s="112"/>
    </row>
    <row r="295" spans="1:18" s="166" customFormat="1" ht="21" customHeight="1" x14ac:dyDescent="0.25">
      <c r="A295" s="112"/>
      <c r="B295" s="2156"/>
      <c r="C295" s="1246" t="s">
        <v>902</v>
      </c>
      <c r="D295" s="1247" t="s">
        <v>349</v>
      </c>
      <c r="E295" s="1248" t="s">
        <v>902</v>
      </c>
      <c r="F295" s="1248" t="s">
        <v>902</v>
      </c>
      <c r="G295" s="1248" t="s">
        <v>902</v>
      </c>
      <c r="H295" s="1248" t="s">
        <v>902</v>
      </c>
      <c r="I295" s="1248" t="s">
        <v>902</v>
      </c>
      <c r="J295" s="1248" t="s">
        <v>902</v>
      </c>
      <c r="K295" s="1248" t="s">
        <v>902</v>
      </c>
      <c r="L295" s="1248" t="s">
        <v>902</v>
      </c>
      <c r="M295" s="1248" t="s">
        <v>902</v>
      </c>
      <c r="N295" s="1248" t="s">
        <v>902</v>
      </c>
      <c r="O295" s="1248" t="s">
        <v>902</v>
      </c>
      <c r="P295" s="1249" t="s">
        <v>902</v>
      </c>
      <c r="Q295" s="1250">
        <v>0</v>
      </c>
      <c r="R295" s="112"/>
    </row>
    <row r="296" spans="1:18" s="166" customFormat="1" ht="21" customHeight="1" x14ac:dyDescent="0.25">
      <c r="A296" s="112"/>
      <c r="B296" s="2154">
        <v>74</v>
      </c>
      <c r="C296" s="1251" t="s">
        <v>322</v>
      </c>
      <c r="D296" s="1237" t="s">
        <v>346</v>
      </c>
      <c r="E296" s="1238">
        <v>18.142322</v>
      </c>
      <c r="F296" s="1238">
        <v>16.704388000000002</v>
      </c>
      <c r="G296" s="1238">
        <v>18.494213999999999</v>
      </c>
      <c r="H296" s="1238">
        <v>17.470446000000003</v>
      </c>
      <c r="I296" s="1238">
        <v>18.045522999999999</v>
      </c>
      <c r="J296" s="1238">
        <v>16.036901</v>
      </c>
      <c r="K296" s="1238">
        <v>15.343914999999999</v>
      </c>
      <c r="L296" s="1238">
        <v>13.751719000000001</v>
      </c>
      <c r="M296" s="1238">
        <v>10.769501999999999</v>
      </c>
      <c r="N296" s="1238">
        <v>12.636021999999999</v>
      </c>
      <c r="O296" s="1238">
        <v>16.381941000000001</v>
      </c>
      <c r="P296" s="1239">
        <v>12.941565000000001</v>
      </c>
      <c r="Q296" s="1240">
        <v>186.718458</v>
      </c>
      <c r="R296" s="112"/>
    </row>
    <row r="297" spans="1:18" s="166" customFormat="1" ht="21" customHeight="1" x14ac:dyDescent="0.25">
      <c r="A297" s="112"/>
      <c r="B297" s="2155"/>
      <c r="C297" s="1252" t="s">
        <v>902</v>
      </c>
      <c r="D297" s="1242" t="s">
        <v>347</v>
      </c>
      <c r="E297" s="1243">
        <v>2.5835759999999999</v>
      </c>
      <c r="F297" s="1243">
        <v>2.2996319999999999</v>
      </c>
      <c r="G297" s="1243">
        <v>2.4961129999999998</v>
      </c>
      <c r="H297" s="1243">
        <v>3.2224299999999997</v>
      </c>
      <c r="I297" s="1243">
        <v>3.0864209999999996</v>
      </c>
      <c r="J297" s="1243">
        <v>4.0244999999999997</v>
      </c>
      <c r="K297" s="1243">
        <v>3.380579</v>
      </c>
      <c r="L297" s="1243">
        <v>2.2585059999999997</v>
      </c>
      <c r="M297" s="1243">
        <v>3.4440430000000002</v>
      </c>
      <c r="N297" s="1243">
        <v>3.2882560000000001</v>
      </c>
      <c r="O297" s="1243">
        <v>4.8454280000000001</v>
      </c>
      <c r="P297" s="1244">
        <v>3.7195659999999999</v>
      </c>
      <c r="Q297" s="1245">
        <v>38.649050000000003</v>
      </c>
      <c r="R297" s="112"/>
    </row>
    <row r="298" spans="1:18" s="166" customFormat="1" ht="21" customHeight="1" x14ac:dyDescent="0.25">
      <c r="A298" s="112"/>
      <c r="B298" s="2155"/>
      <c r="C298" s="1252" t="s">
        <v>902</v>
      </c>
      <c r="D298" s="1242" t="s">
        <v>348</v>
      </c>
      <c r="E298" s="1243" t="s">
        <v>902</v>
      </c>
      <c r="F298" s="1243" t="s">
        <v>902</v>
      </c>
      <c r="G298" s="1243" t="s">
        <v>902</v>
      </c>
      <c r="H298" s="1243" t="s">
        <v>902</v>
      </c>
      <c r="I298" s="1243" t="s">
        <v>902</v>
      </c>
      <c r="J298" s="1243" t="s">
        <v>902</v>
      </c>
      <c r="K298" s="1243" t="s">
        <v>902</v>
      </c>
      <c r="L298" s="1243" t="s">
        <v>902</v>
      </c>
      <c r="M298" s="1243" t="s">
        <v>902</v>
      </c>
      <c r="N298" s="1243" t="s">
        <v>902</v>
      </c>
      <c r="O298" s="1243" t="s">
        <v>902</v>
      </c>
      <c r="P298" s="1244" t="s">
        <v>902</v>
      </c>
      <c r="Q298" s="1245">
        <v>0</v>
      </c>
      <c r="R298" s="112"/>
    </row>
    <row r="299" spans="1:18" s="166" customFormat="1" ht="21" customHeight="1" x14ac:dyDescent="0.25">
      <c r="A299" s="112"/>
      <c r="B299" s="2156"/>
      <c r="C299" s="1246" t="s">
        <v>902</v>
      </c>
      <c r="D299" s="1247" t="s">
        <v>349</v>
      </c>
      <c r="E299" s="1248" t="s">
        <v>902</v>
      </c>
      <c r="F299" s="1248" t="s">
        <v>902</v>
      </c>
      <c r="G299" s="1248" t="s">
        <v>902</v>
      </c>
      <c r="H299" s="1248" t="s">
        <v>902</v>
      </c>
      <c r="I299" s="1248" t="s">
        <v>902</v>
      </c>
      <c r="J299" s="1248" t="s">
        <v>902</v>
      </c>
      <c r="K299" s="1248" t="s">
        <v>902</v>
      </c>
      <c r="L299" s="1248" t="s">
        <v>902</v>
      </c>
      <c r="M299" s="1248" t="s">
        <v>902</v>
      </c>
      <c r="N299" s="1248" t="s">
        <v>902</v>
      </c>
      <c r="O299" s="1248" t="s">
        <v>902</v>
      </c>
      <c r="P299" s="1249" t="s">
        <v>902</v>
      </c>
      <c r="Q299" s="1250">
        <v>0</v>
      </c>
      <c r="R299" s="112"/>
    </row>
    <row r="300" spans="1:18" s="166" customFormat="1" ht="21" customHeight="1" x14ac:dyDescent="0.25">
      <c r="A300" s="112"/>
      <c r="B300" s="2154">
        <v>75</v>
      </c>
      <c r="C300" s="1251" t="s">
        <v>324</v>
      </c>
      <c r="D300" s="1237" t="s">
        <v>346</v>
      </c>
      <c r="E300" s="1238" t="s">
        <v>902</v>
      </c>
      <c r="F300" s="1238" t="s">
        <v>902</v>
      </c>
      <c r="G300" s="1238" t="s">
        <v>902</v>
      </c>
      <c r="H300" s="1238" t="s">
        <v>902</v>
      </c>
      <c r="I300" s="1238" t="s">
        <v>902</v>
      </c>
      <c r="J300" s="1238" t="s">
        <v>902</v>
      </c>
      <c r="K300" s="1238" t="s">
        <v>902</v>
      </c>
      <c r="L300" s="1238" t="s">
        <v>902</v>
      </c>
      <c r="M300" s="1238" t="s">
        <v>902</v>
      </c>
      <c r="N300" s="1238" t="s">
        <v>902</v>
      </c>
      <c r="O300" s="1238" t="s">
        <v>902</v>
      </c>
      <c r="P300" s="1239" t="s">
        <v>902</v>
      </c>
      <c r="Q300" s="1240">
        <v>0</v>
      </c>
      <c r="R300" s="112"/>
    </row>
    <row r="301" spans="1:18" s="166" customFormat="1" ht="21" customHeight="1" x14ac:dyDescent="0.25">
      <c r="A301" s="112"/>
      <c r="B301" s="2155"/>
      <c r="C301" s="1252" t="s">
        <v>902</v>
      </c>
      <c r="D301" s="1242" t="s">
        <v>347</v>
      </c>
      <c r="E301" s="1243">
        <v>1.4593999999999999E-2</v>
      </c>
      <c r="F301" s="1243">
        <v>1.323E-2</v>
      </c>
      <c r="G301" s="1243">
        <v>1.5214499999999999E-2</v>
      </c>
      <c r="H301" s="1243">
        <v>1.4301629999999999E-2</v>
      </c>
      <c r="I301" s="1243">
        <v>1.3729564799999996E-2</v>
      </c>
      <c r="J301" s="1243">
        <v>1.4827929984E-2</v>
      </c>
      <c r="K301" s="1243">
        <v>1.3345136985599998E-2</v>
      </c>
      <c r="L301" s="1243">
        <v>1.4412747944447999E-2</v>
      </c>
      <c r="M301" s="1243">
        <v>1.2539090711669759E-2</v>
      </c>
      <c r="N301" s="1243">
        <v>1.354221796860334E-2</v>
      </c>
      <c r="O301" s="1243">
        <v>1.4354751046719542E-2</v>
      </c>
      <c r="P301" s="1244">
        <v>1.1770895858310022E-2</v>
      </c>
      <c r="Q301" s="1245">
        <v>0.16586246529935064</v>
      </c>
      <c r="R301" s="112"/>
    </row>
    <row r="302" spans="1:18" s="166" customFormat="1" ht="21" customHeight="1" x14ac:dyDescent="0.25">
      <c r="A302" s="112"/>
      <c r="B302" s="2155"/>
      <c r="C302" s="1252" t="s">
        <v>902</v>
      </c>
      <c r="D302" s="1242" t="s">
        <v>348</v>
      </c>
      <c r="E302" s="1243" t="s">
        <v>902</v>
      </c>
      <c r="F302" s="1243" t="s">
        <v>902</v>
      </c>
      <c r="G302" s="1243" t="s">
        <v>902</v>
      </c>
      <c r="H302" s="1243" t="s">
        <v>902</v>
      </c>
      <c r="I302" s="1243" t="s">
        <v>902</v>
      </c>
      <c r="J302" s="1243" t="s">
        <v>902</v>
      </c>
      <c r="K302" s="1243" t="s">
        <v>902</v>
      </c>
      <c r="L302" s="1243" t="s">
        <v>902</v>
      </c>
      <c r="M302" s="1243" t="s">
        <v>902</v>
      </c>
      <c r="N302" s="1243" t="s">
        <v>902</v>
      </c>
      <c r="O302" s="1243" t="s">
        <v>902</v>
      </c>
      <c r="P302" s="1244" t="s">
        <v>902</v>
      </c>
      <c r="Q302" s="1245">
        <v>0</v>
      </c>
      <c r="R302" s="112"/>
    </row>
    <row r="303" spans="1:18" s="166" customFormat="1" ht="21" customHeight="1" x14ac:dyDescent="0.25">
      <c r="A303" s="112"/>
      <c r="B303" s="2156"/>
      <c r="C303" s="1246" t="s">
        <v>902</v>
      </c>
      <c r="D303" s="1247" t="s">
        <v>349</v>
      </c>
      <c r="E303" s="1248" t="s">
        <v>902</v>
      </c>
      <c r="F303" s="1248" t="s">
        <v>902</v>
      </c>
      <c r="G303" s="1248" t="s">
        <v>902</v>
      </c>
      <c r="H303" s="1248" t="s">
        <v>902</v>
      </c>
      <c r="I303" s="1248" t="s">
        <v>902</v>
      </c>
      <c r="J303" s="1248" t="s">
        <v>902</v>
      </c>
      <c r="K303" s="1248" t="s">
        <v>902</v>
      </c>
      <c r="L303" s="1248" t="s">
        <v>902</v>
      </c>
      <c r="M303" s="1248" t="s">
        <v>902</v>
      </c>
      <c r="N303" s="1248" t="s">
        <v>902</v>
      </c>
      <c r="O303" s="1248" t="s">
        <v>902</v>
      </c>
      <c r="P303" s="1249" t="s">
        <v>902</v>
      </c>
      <c r="Q303" s="1250">
        <v>0</v>
      </c>
      <c r="R303" s="112"/>
    </row>
    <row r="304" spans="1:18" s="166" customFormat="1" ht="21" customHeight="1" x14ac:dyDescent="0.25">
      <c r="A304" s="112"/>
      <c r="B304" s="2154">
        <v>76</v>
      </c>
      <c r="C304" s="1251" t="s">
        <v>326</v>
      </c>
      <c r="D304" s="1237" t="s">
        <v>346</v>
      </c>
      <c r="E304" s="1238" t="s">
        <v>902</v>
      </c>
      <c r="F304" s="1238" t="s">
        <v>902</v>
      </c>
      <c r="G304" s="1238" t="s">
        <v>902</v>
      </c>
      <c r="H304" s="1238" t="s">
        <v>902</v>
      </c>
      <c r="I304" s="1238" t="s">
        <v>902</v>
      </c>
      <c r="J304" s="1238" t="s">
        <v>902</v>
      </c>
      <c r="K304" s="1238" t="s">
        <v>902</v>
      </c>
      <c r="L304" s="1238" t="s">
        <v>902</v>
      </c>
      <c r="M304" s="1238" t="s">
        <v>902</v>
      </c>
      <c r="N304" s="1238" t="s">
        <v>902</v>
      </c>
      <c r="O304" s="1238" t="s">
        <v>902</v>
      </c>
      <c r="P304" s="1239" t="s">
        <v>902</v>
      </c>
      <c r="Q304" s="1240">
        <v>0</v>
      </c>
      <c r="R304" s="112"/>
    </row>
    <row r="305" spans="1:23" s="166" customFormat="1" ht="21" customHeight="1" x14ac:dyDescent="0.25">
      <c r="A305" s="112"/>
      <c r="B305" s="2155"/>
      <c r="C305" s="1252" t="s">
        <v>902</v>
      </c>
      <c r="D305" s="1242" t="s">
        <v>347</v>
      </c>
      <c r="E305" s="1243">
        <v>0</v>
      </c>
      <c r="F305" s="1243">
        <v>0</v>
      </c>
      <c r="G305" s="1243">
        <v>0</v>
      </c>
      <c r="H305" s="1243">
        <v>0</v>
      </c>
      <c r="I305" s="1243">
        <v>0</v>
      </c>
      <c r="J305" s="1243">
        <v>0</v>
      </c>
      <c r="K305" s="1243">
        <v>0</v>
      </c>
      <c r="L305" s="1243">
        <v>0</v>
      </c>
      <c r="M305" s="1243">
        <v>0</v>
      </c>
      <c r="N305" s="1243">
        <v>0</v>
      </c>
      <c r="O305" s="1243">
        <v>0</v>
      </c>
      <c r="P305" s="1244">
        <v>0</v>
      </c>
      <c r="Q305" s="1245">
        <v>0</v>
      </c>
      <c r="R305" s="112"/>
    </row>
    <row r="306" spans="1:23" s="166" customFormat="1" ht="21" customHeight="1" x14ac:dyDescent="0.25">
      <c r="A306" s="112"/>
      <c r="B306" s="2155"/>
      <c r="C306" s="1252" t="s">
        <v>902</v>
      </c>
      <c r="D306" s="1242" t="s">
        <v>348</v>
      </c>
      <c r="E306" s="1243" t="s">
        <v>902</v>
      </c>
      <c r="F306" s="1243" t="s">
        <v>902</v>
      </c>
      <c r="G306" s="1243" t="s">
        <v>902</v>
      </c>
      <c r="H306" s="1243" t="s">
        <v>902</v>
      </c>
      <c r="I306" s="1243" t="s">
        <v>902</v>
      </c>
      <c r="J306" s="1243" t="s">
        <v>902</v>
      </c>
      <c r="K306" s="1243" t="s">
        <v>902</v>
      </c>
      <c r="L306" s="1243" t="s">
        <v>902</v>
      </c>
      <c r="M306" s="1243" t="s">
        <v>902</v>
      </c>
      <c r="N306" s="1243" t="s">
        <v>902</v>
      </c>
      <c r="O306" s="1243" t="s">
        <v>902</v>
      </c>
      <c r="P306" s="1244" t="s">
        <v>902</v>
      </c>
      <c r="Q306" s="1245">
        <v>0</v>
      </c>
      <c r="R306" s="112"/>
    </row>
    <row r="307" spans="1:23" s="166" customFormat="1" ht="21" customHeight="1" x14ac:dyDescent="0.25">
      <c r="A307" s="112"/>
      <c r="B307" s="2156"/>
      <c r="C307" s="1246" t="s">
        <v>902</v>
      </c>
      <c r="D307" s="1247" t="s">
        <v>349</v>
      </c>
      <c r="E307" s="1248" t="s">
        <v>902</v>
      </c>
      <c r="F307" s="1248" t="s">
        <v>902</v>
      </c>
      <c r="G307" s="1248" t="s">
        <v>902</v>
      </c>
      <c r="H307" s="1248" t="s">
        <v>902</v>
      </c>
      <c r="I307" s="1248" t="s">
        <v>902</v>
      </c>
      <c r="J307" s="1248" t="s">
        <v>902</v>
      </c>
      <c r="K307" s="1248" t="s">
        <v>902</v>
      </c>
      <c r="L307" s="1248" t="s">
        <v>902</v>
      </c>
      <c r="M307" s="1248" t="s">
        <v>902</v>
      </c>
      <c r="N307" s="1248" t="s">
        <v>902</v>
      </c>
      <c r="O307" s="1248" t="s">
        <v>902</v>
      </c>
      <c r="P307" s="1249" t="s">
        <v>902</v>
      </c>
      <c r="Q307" s="1250">
        <v>0</v>
      </c>
      <c r="R307" s="112"/>
    </row>
    <row r="308" spans="1:23" s="166" customFormat="1" ht="21" customHeight="1" x14ac:dyDescent="0.25">
      <c r="A308" s="112"/>
      <c r="B308" s="2154">
        <v>77</v>
      </c>
      <c r="C308" s="1251" t="s">
        <v>329</v>
      </c>
      <c r="D308" s="1237" t="s">
        <v>346</v>
      </c>
      <c r="E308" s="1238" t="s">
        <v>902</v>
      </c>
      <c r="F308" s="1238" t="s">
        <v>902</v>
      </c>
      <c r="G308" s="1238" t="s">
        <v>902</v>
      </c>
      <c r="H308" s="1238" t="s">
        <v>902</v>
      </c>
      <c r="I308" s="1238" t="s">
        <v>902</v>
      </c>
      <c r="J308" s="1238" t="s">
        <v>902</v>
      </c>
      <c r="K308" s="1238" t="s">
        <v>902</v>
      </c>
      <c r="L308" s="1238" t="s">
        <v>902</v>
      </c>
      <c r="M308" s="1238" t="s">
        <v>902</v>
      </c>
      <c r="N308" s="1238" t="s">
        <v>902</v>
      </c>
      <c r="O308" s="1238" t="s">
        <v>902</v>
      </c>
      <c r="P308" s="1239" t="s">
        <v>902</v>
      </c>
      <c r="Q308" s="1240">
        <v>0</v>
      </c>
      <c r="R308" s="112"/>
      <c r="S308" s="1254"/>
      <c r="T308" s="1254"/>
      <c r="U308" s="1254"/>
      <c r="V308" s="1254"/>
      <c r="W308" s="1254"/>
    </row>
    <row r="309" spans="1:23" s="166" customFormat="1" ht="21" customHeight="1" x14ac:dyDescent="0.25">
      <c r="A309" s="112"/>
      <c r="B309" s="2155"/>
      <c r="C309" s="1252" t="s">
        <v>902</v>
      </c>
      <c r="D309" s="1242" t="s">
        <v>347</v>
      </c>
      <c r="E309" s="1243">
        <v>0.77547100000000013</v>
      </c>
      <c r="F309" s="1243">
        <v>0.96202599999999994</v>
      </c>
      <c r="G309" s="1243">
        <v>0.100101</v>
      </c>
      <c r="H309" s="1243">
        <v>0.31848300000000002</v>
      </c>
      <c r="I309" s="1243" t="s">
        <v>902</v>
      </c>
      <c r="J309" s="1243" t="s">
        <v>902</v>
      </c>
      <c r="K309" s="1243" t="s">
        <v>902</v>
      </c>
      <c r="L309" s="1243" t="s">
        <v>902</v>
      </c>
      <c r="M309" s="1243" t="s">
        <v>902</v>
      </c>
      <c r="N309" s="1243" t="s">
        <v>902</v>
      </c>
      <c r="O309" s="1243" t="s">
        <v>902</v>
      </c>
      <c r="P309" s="1244" t="s">
        <v>902</v>
      </c>
      <c r="Q309" s="1245">
        <v>2.1560809999999999</v>
      </c>
      <c r="R309" s="112"/>
    </row>
    <row r="310" spans="1:23" s="166" customFormat="1" ht="21" customHeight="1" x14ac:dyDescent="0.25">
      <c r="A310" s="112"/>
      <c r="B310" s="2155"/>
      <c r="C310" s="1252" t="s">
        <v>902</v>
      </c>
      <c r="D310" s="1242" t="s">
        <v>348</v>
      </c>
      <c r="E310" s="1243" t="s">
        <v>902</v>
      </c>
      <c r="F310" s="1243" t="s">
        <v>902</v>
      </c>
      <c r="G310" s="1243" t="s">
        <v>902</v>
      </c>
      <c r="H310" s="1243" t="s">
        <v>902</v>
      </c>
      <c r="I310" s="1243" t="s">
        <v>902</v>
      </c>
      <c r="J310" s="1243" t="s">
        <v>902</v>
      </c>
      <c r="K310" s="1243" t="s">
        <v>902</v>
      </c>
      <c r="L310" s="1243" t="s">
        <v>902</v>
      </c>
      <c r="M310" s="1243" t="s">
        <v>902</v>
      </c>
      <c r="N310" s="1243" t="s">
        <v>902</v>
      </c>
      <c r="O310" s="1243" t="s">
        <v>902</v>
      </c>
      <c r="P310" s="1244" t="s">
        <v>902</v>
      </c>
      <c r="Q310" s="1245">
        <v>0</v>
      </c>
      <c r="R310" s="112"/>
    </row>
    <row r="311" spans="1:23" s="166" customFormat="1" ht="21" customHeight="1" thickBot="1" x14ac:dyDescent="0.3">
      <c r="A311" s="112"/>
      <c r="B311" s="2156"/>
      <c r="C311" s="1246"/>
      <c r="D311" s="1247" t="s">
        <v>349</v>
      </c>
      <c r="E311" s="1248" t="s">
        <v>902</v>
      </c>
      <c r="F311" s="1248" t="s">
        <v>902</v>
      </c>
      <c r="G311" s="1248" t="s">
        <v>902</v>
      </c>
      <c r="H311" s="1248" t="s">
        <v>902</v>
      </c>
      <c r="I311" s="1248" t="s">
        <v>902</v>
      </c>
      <c r="J311" s="1248" t="s">
        <v>902</v>
      </c>
      <c r="K311" s="1248" t="s">
        <v>902</v>
      </c>
      <c r="L311" s="1248" t="s">
        <v>902</v>
      </c>
      <c r="M311" s="1248" t="s">
        <v>902</v>
      </c>
      <c r="N311" s="1248" t="s">
        <v>902</v>
      </c>
      <c r="O311" s="1248" t="s">
        <v>902</v>
      </c>
      <c r="P311" s="1249" t="s">
        <v>902</v>
      </c>
      <c r="Q311" s="1250">
        <v>0</v>
      </c>
      <c r="R311" s="112"/>
    </row>
    <row r="312" spans="1:23" s="166" customFormat="1" ht="21" customHeight="1" x14ac:dyDescent="0.25">
      <c r="A312" s="112"/>
      <c r="B312" s="2157" t="s">
        <v>1183</v>
      </c>
      <c r="C312" s="2158"/>
      <c r="D312" s="1255" t="s">
        <v>346</v>
      </c>
      <c r="E312" s="1256">
        <v>68.454049678124647</v>
      </c>
      <c r="F312" s="1256">
        <v>67.088588999999999</v>
      </c>
      <c r="G312" s="1256">
        <v>74.048825999999991</v>
      </c>
      <c r="H312" s="1256">
        <v>71.686467350000001</v>
      </c>
      <c r="I312" s="1256">
        <v>69.965402199783284</v>
      </c>
      <c r="J312" s="1256">
        <v>56.123618000000008</v>
      </c>
      <c r="K312" s="1256">
        <v>53.432817</v>
      </c>
      <c r="L312" s="1256">
        <v>51.124487999999992</v>
      </c>
      <c r="M312" s="1256">
        <v>46.622484999999998</v>
      </c>
      <c r="N312" s="1256">
        <v>52.544150999999999</v>
      </c>
      <c r="O312" s="1256">
        <v>63.90172874999999</v>
      </c>
      <c r="P312" s="1256">
        <v>62.619620477499993</v>
      </c>
      <c r="Q312" s="1257">
        <v>737.61224245540802</v>
      </c>
      <c r="R312" s="112"/>
    </row>
    <row r="313" spans="1:23" s="166" customFormat="1" ht="21" customHeight="1" x14ac:dyDescent="0.25">
      <c r="A313" s="112"/>
      <c r="B313" s="2159"/>
      <c r="C313" s="2160"/>
      <c r="D313" s="1258" t="s">
        <v>347</v>
      </c>
      <c r="E313" s="1259">
        <v>128.46626977879899</v>
      </c>
      <c r="F313" s="1259">
        <v>104.07068925000003</v>
      </c>
      <c r="G313" s="1259">
        <v>116.90500924999998</v>
      </c>
      <c r="H313" s="1259">
        <v>127.16751397500003</v>
      </c>
      <c r="I313" s="1259">
        <v>129.9484343041</v>
      </c>
      <c r="J313" s="1259">
        <v>103.281987249712</v>
      </c>
      <c r="K313" s="1259">
        <v>94.969413652529937</v>
      </c>
      <c r="L313" s="1259">
        <v>93.276951431134989</v>
      </c>
      <c r="M313" s="1259">
        <v>125.97006981035031</v>
      </c>
      <c r="N313" s="1259">
        <v>134.19798617077907</v>
      </c>
      <c r="O313" s="1259">
        <v>142.97230939190314</v>
      </c>
      <c r="P313" s="1259">
        <v>126.92593624565747</v>
      </c>
      <c r="Q313" s="1260">
        <v>1428.1525705099662</v>
      </c>
      <c r="R313" s="112"/>
    </row>
    <row r="314" spans="1:23" s="166" customFormat="1" ht="21" customHeight="1" thickBot="1" x14ac:dyDescent="0.3">
      <c r="A314" s="112"/>
      <c r="B314" s="2151" t="s">
        <v>1184</v>
      </c>
      <c r="C314" s="2152"/>
      <c r="D314" s="2153"/>
      <c r="E314" s="1261">
        <v>196.92031945692364</v>
      </c>
      <c r="F314" s="1261">
        <v>171.15927825000003</v>
      </c>
      <c r="G314" s="1261">
        <v>190.95383524999997</v>
      </c>
      <c r="H314" s="1261">
        <v>198.85398132500003</v>
      </c>
      <c r="I314" s="1261">
        <v>199.91383650388329</v>
      </c>
      <c r="J314" s="1261">
        <v>159.40560524971201</v>
      </c>
      <c r="K314" s="1261">
        <v>148.40223065252994</v>
      </c>
      <c r="L314" s="1261">
        <v>144.40143943113497</v>
      </c>
      <c r="M314" s="1261">
        <v>172.59255481035029</v>
      </c>
      <c r="N314" s="1261">
        <v>186.74213717077907</v>
      </c>
      <c r="O314" s="1261">
        <v>206.87403814190313</v>
      </c>
      <c r="P314" s="1262">
        <v>189.54555672315746</v>
      </c>
      <c r="Q314" s="1263">
        <v>2165.7648129653744</v>
      </c>
      <c r="R314" s="112"/>
    </row>
    <row r="315" spans="1:23" s="58" customFormat="1" ht="20.25" customHeight="1" x14ac:dyDescent="0.2">
      <c r="A315" s="60"/>
      <c r="B315" s="781" t="s">
        <v>1066</v>
      </c>
      <c r="C315" s="1264"/>
      <c r="D315" s="1265"/>
      <c r="E315" s="1266"/>
      <c r="F315" s="1266"/>
      <c r="G315" s="1266"/>
      <c r="H315" s="1266"/>
      <c r="I315" s="1266"/>
      <c r="J315" s="1266"/>
      <c r="K315" s="1266"/>
      <c r="L315" s="1266"/>
      <c r="M315" s="1266"/>
      <c r="N315" s="1266"/>
      <c r="O315" s="1266"/>
      <c r="P315" s="1266"/>
      <c r="Q315" s="1267"/>
      <c r="R315" s="60"/>
    </row>
    <row r="316" spans="1:23" s="58" customFormat="1" ht="12.75" x14ac:dyDescent="0.2">
      <c r="A316" s="60"/>
      <c r="B316" s="29" t="s">
        <v>328</v>
      </c>
      <c r="C316" s="1164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60"/>
    </row>
    <row r="317" spans="1:23" s="58" customFormat="1" ht="12.75" x14ac:dyDescent="0.2">
      <c r="A317" s="60"/>
      <c r="B317" s="29" t="s">
        <v>330</v>
      </c>
      <c r="C317" s="32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60"/>
    </row>
    <row r="318" spans="1:23" s="58" customFormat="1" ht="12.75" x14ac:dyDescent="0.2">
      <c r="A318" s="60"/>
      <c r="B318" s="29" t="s">
        <v>331</v>
      </c>
      <c r="C318" s="958" t="s">
        <v>1185</v>
      </c>
      <c r="D318" s="267"/>
      <c r="E318" s="267"/>
      <c r="F318" s="267"/>
      <c r="G318" s="267"/>
      <c r="H318" s="267"/>
      <c r="I318" s="267"/>
      <c r="J318" s="267"/>
      <c r="K318" s="267"/>
      <c r="L318" s="267"/>
      <c r="M318" s="267"/>
      <c r="N318" s="267"/>
      <c r="O318" s="267"/>
      <c r="P318" s="267"/>
      <c r="Q318" s="267"/>
      <c r="R318" s="60"/>
    </row>
  </sheetData>
  <mergeCells count="79">
    <mergeCell ref="B48:B51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96:B99"/>
    <mergeCell ref="B52:B55"/>
    <mergeCell ref="B56:B59"/>
    <mergeCell ref="B60:B63"/>
    <mergeCell ref="B64:B67"/>
    <mergeCell ref="B68:B71"/>
    <mergeCell ref="B72:B75"/>
    <mergeCell ref="B76:B79"/>
    <mergeCell ref="B80:B83"/>
    <mergeCell ref="B84:B87"/>
    <mergeCell ref="B88:B91"/>
    <mergeCell ref="B92:B95"/>
    <mergeCell ref="B144:B147"/>
    <mergeCell ref="B100:B103"/>
    <mergeCell ref="B104:B107"/>
    <mergeCell ref="B108:B111"/>
    <mergeCell ref="B112:B115"/>
    <mergeCell ref="B116:B119"/>
    <mergeCell ref="B120:B123"/>
    <mergeCell ref="B124:B127"/>
    <mergeCell ref="B128:B131"/>
    <mergeCell ref="B132:B135"/>
    <mergeCell ref="B136:B139"/>
    <mergeCell ref="B140:B143"/>
    <mergeCell ref="B192:B195"/>
    <mergeCell ref="B148:B151"/>
    <mergeCell ref="B152:B155"/>
    <mergeCell ref="B156:B159"/>
    <mergeCell ref="B160:B163"/>
    <mergeCell ref="B164:B167"/>
    <mergeCell ref="B168:B171"/>
    <mergeCell ref="B172:B175"/>
    <mergeCell ref="B176:B179"/>
    <mergeCell ref="B180:B183"/>
    <mergeCell ref="B184:B187"/>
    <mergeCell ref="B188:B191"/>
    <mergeCell ref="B240:B243"/>
    <mergeCell ref="B196:B199"/>
    <mergeCell ref="B200:B203"/>
    <mergeCell ref="B204:B207"/>
    <mergeCell ref="B208:B211"/>
    <mergeCell ref="B212:B215"/>
    <mergeCell ref="B216:B219"/>
    <mergeCell ref="B220:B223"/>
    <mergeCell ref="B224:B227"/>
    <mergeCell ref="B228:B231"/>
    <mergeCell ref="B232:B235"/>
    <mergeCell ref="B236:B239"/>
    <mergeCell ref="B288:B291"/>
    <mergeCell ref="B244:B247"/>
    <mergeCell ref="B248:B251"/>
    <mergeCell ref="B252:B255"/>
    <mergeCell ref="B256:B259"/>
    <mergeCell ref="B260:B263"/>
    <mergeCell ref="B264:B267"/>
    <mergeCell ref="B268:B271"/>
    <mergeCell ref="B272:B275"/>
    <mergeCell ref="B276:B279"/>
    <mergeCell ref="B280:B283"/>
    <mergeCell ref="B284:B287"/>
    <mergeCell ref="B314:D314"/>
    <mergeCell ref="B292:B295"/>
    <mergeCell ref="B296:B299"/>
    <mergeCell ref="B300:B303"/>
    <mergeCell ref="B304:B307"/>
    <mergeCell ref="B308:B311"/>
    <mergeCell ref="B312:C313"/>
  </mergeCells>
  <pageMargins left="0.78740157480314965" right="0.59055118110236227" top="0.59055118110236227" bottom="0.59055118110236227" header="0" footer="0"/>
  <pageSetup paperSize="9" scale="45" orientation="landscape" r:id="rId1"/>
  <headerFooter alignWithMargins="0"/>
  <rowBreaks count="5" manualBreakCount="5">
    <brk id="55" max="16" man="1"/>
    <brk id="109" max="16" man="1"/>
    <brk id="163" max="16" man="1"/>
    <brk id="217" max="16" man="1"/>
    <brk id="271" max="16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"/>
  <sheetViews>
    <sheetView view="pageBreakPreview" zoomScale="80" zoomScaleNormal="100" zoomScaleSheetLayoutView="80" workbookViewId="0">
      <selection activeCell="S5" sqref="S5"/>
    </sheetView>
  </sheetViews>
  <sheetFormatPr baseColWidth="10" defaultRowHeight="15" x14ac:dyDescent="0.25"/>
  <cols>
    <col min="1" max="1" width="3.42578125" style="94" customWidth="1"/>
    <col min="2" max="2" width="38.85546875" bestFit="1" customWidth="1"/>
    <col min="3" max="3" width="14" customWidth="1"/>
    <col min="4" max="15" width="14.42578125" customWidth="1"/>
    <col min="16" max="16" width="15.28515625" bestFit="1" customWidth="1"/>
    <col min="17" max="17" width="3.7109375" customWidth="1"/>
    <col min="18" max="18" width="11.42578125" style="1704"/>
    <col min="19" max="19" width="21.28515625" style="1704" customWidth="1"/>
    <col min="20" max="20" width="23.140625" style="1704" customWidth="1"/>
    <col min="21" max="31" width="6" style="1704" customWidth="1"/>
    <col min="32" max="33" width="12.85546875" style="1704" customWidth="1"/>
    <col min="34" max="34" width="21.28515625" style="1704" bestFit="1" customWidth="1"/>
    <col min="35" max="35" width="23.140625" style="1704" bestFit="1" customWidth="1"/>
    <col min="36" max="46" width="6" customWidth="1"/>
    <col min="47" max="47" width="12.85546875" bestFit="1" customWidth="1"/>
  </cols>
  <sheetData>
    <row r="1" spans="1:33" ht="15.75" x14ac:dyDescent="0.25">
      <c r="A1" s="1216"/>
      <c r="B1" s="1160"/>
      <c r="C1" s="1161"/>
      <c r="D1" s="1161"/>
      <c r="E1" s="1217"/>
      <c r="F1" s="1218"/>
      <c r="G1" s="1120"/>
      <c r="H1" s="1120"/>
      <c r="I1" s="1219"/>
      <c r="J1" s="1120"/>
      <c r="K1" s="1120"/>
      <c r="L1" s="1120"/>
      <c r="M1" s="1120"/>
      <c r="N1" s="1120"/>
      <c r="O1" s="1120"/>
      <c r="P1" s="1120"/>
      <c r="Q1" s="1161"/>
      <c r="R1" s="1756"/>
    </row>
    <row r="2" spans="1:33" ht="15.75" x14ac:dyDescent="0.25">
      <c r="A2" s="1216"/>
      <c r="B2" s="1160"/>
      <c r="C2" s="1161"/>
      <c r="D2" s="1161"/>
      <c r="E2" s="1217"/>
      <c r="F2" s="1218"/>
      <c r="G2" s="1120"/>
      <c r="H2" s="1120"/>
      <c r="I2" s="1219"/>
      <c r="J2" s="1120"/>
      <c r="K2" s="1120"/>
      <c r="L2" s="1120"/>
      <c r="M2" s="1120"/>
      <c r="N2" s="1120"/>
      <c r="O2" s="1120"/>
      <c r="P2" s="1120"/>
      <c r="Q2" s="1161"/>
      <c r="R2" s="1756"/>
    </row>
    <row r="3" spans="1:33" ht="15.75" x14ac:dyDescent="0.25">
      <c r="A3" s="1216"/>
      <c r="B3" s="1160"/>
      <c r="C3" s="1161"/>
      <c r="D3" s="1161"/>
      <c r="E3" s="1217"/>
      <c r="F3" s="1218"/>
      <c r="G3" s="1120"/>
      <c r="H3" s="1120"/>
      <c r="I3" s="1219"/>
      <c r="J3" s="1120"/>
      <c r="K3" s="1120"/>
      <c r="L3" s="1120"/>
      <c r="M3" s="1120"/>
      <c r="N3" s="1120"/>
      <c r="O3" s="1120"/>
      <c r="P3" s="1120"/>
      <c r="Q3" s="1161"/>
      <c r="R3" s="1756"/>
      <c r="S3" s="1799"/>
      <c r="T3" s="1741"/>
      <c r="U3" s="1741"/>
      <c r="V3" s="1741"/>
      <c r="W3" s="1741"/>
      <c r="X3" s="1741"/>
      <c r="Y3" s="1741"/>
      <c r="Z3" s="1741"/>
      <c r="AA3" s="1741"/>
      <c r="AB3" s="1741"/>
      <c r="AC3" s="1800"/>
      <c r="AD3" s="1800"/>
      <c r="AE3" s="1800"/>
      <c r="AF3" s="1800"/>
      <c r="AG3" s="1819"/>
    </row>
    <row r="4" spans="1:33" ht="15.75" x14ac:dyDescent="0.25">
      <c r="A4" s="1216"/>
      <c r="B4" s="1160"/>
      <c r="C4" s="1161"/>
      <c r="D4" s="1161"/>
      <c r="E4" s="1217"/>
      <c r="F4" s="1218"/>
      <c r="G4" s="1120"/>
      <c r="H4" s="1120"/>
      <c r="I4" s="1219"/>
      <c r="J4" s="1120"/>
      <c r="K4" s="1120"/>
      <c r="L4" s="1120"/>
      <c r="M4" s="1120"/>
      <c r="N4" s="1120"/>
      <c r="O4" s="1120"/>
      <c r="P4" s="1120"/>
      <c r="Q4" s="1161"/>
      <c r="R4" s="1756"/>
      <c r="S4" s="1799"/>
      <c r="T4" s="1741"/>
      <c r="U4" s="1741"/>
      <c r="V4" s="1741"/>
      <c r="W4" s="1741"/>
      <c r="X4" s="1741"/>
      <c r="Y4" s="1741"/>
      <c r="Z4" s="1741"/>
      <c r="AA4" s="1741"/>
      <c r="AB4" s="1741"/>
      <c r="AC4" s="1800"/>
      <c r="AD4" s="1800"/>
      <c r="AE4" s="1800"/>
      <c r="AF4" s="1800"/>
      <c r="AG4" s="1819"/>
    </row>
    <row r="5" spans="1:33" ht="15.75" x14ac:dyDescent="0.25">
      <c r="A5" s="1216"/>
      <c r="B5" s="1160"/>
      <c r="C5" s="1161"/>
      <c r="D5" s="1161"/>
      <c r="E5" s="1217"/>
      <c r="F5" s="1218"/>
      <c r="G5" s="1120"/>
      <c r="H5" s="1120"/>
      <c r="I5" s="1219"/>
      <c r="J5" s="1120"/>
      <c r="K5" s="1120"/>
      <c r="L5" s="1120"/>
      <c r="M5" s="1120"/>
      <c r="N5" s="1120"/>
      <c r="O5" s="1120"/>
      <c r="P5" s="1120"/>
      <c r="Q5" s="1162"/>
      <c r="R5" s="1756"/>
      <c r="S5" s="1799"/>
      <c r="T5" s="1741"/>
      <c r="U5" s="1741"/>
      <c r="V5" s="1741"/>
      <c r="W5" s="1741"/>
      <c r="X5" s="1741"/>
      <c r="Y5" s="1741"/>
      <c r="Z5" s="1741"/>
      <c r="AA5" s="1741"/>
      <c r="AB5" s="1741"/>
      <c r="AC5" s="1800"/>
      <c r="AD5" s="1800"/>
      <c r="AE5" s="1800"/>
      <c r="AF5" s="1800"/>
      <c r="AG5" s="1819"/>
    </row>
    <row r="6" spans="1:33" ht="15.75" x14ac:dyDescent="0.25">
      <c r="A6" s="1216"/>
      <c r="B6" s="1160"/>
      <c r="C6" s="1161"/>
      <c r="D6" s="1161"/>
      <c r="E6" s="1217"/>
      <c r="F6" s="1218"/>
      <c r="G6" s="1120"/>
      <c r="H6" s="1120"/>
      <c r="I6" s="1219"/>
      <c r="J6" s="1120"/>
      <c r="K6" s="1120"/>
      <c r="L6" s="1120"/>
      <c r="M6" s="1120"/>
      <c r="N6" s="1120"/>
      <c r="O6" s="1120"/>
      <c r="P6" s="1120"/>
      <c r="Q6" s="1162"/>
      <c r="R6" s="1756"/>
      <c r="U6" s="1741"/>
      <c r="V6" s="1741"/>
      <c r="W6" s="1741"/>
      <c r="X6" s="1741"/>
      <c r="Y6" s="1741"/>
      <c r="Z6" s="1741"/>
      <c r="AA6" s="1741"/>
      <c r="AB6" s="1741"/>
      <c r="AC6" s="1800"/>
      <c r="AD6" s="1800"/>
      <c r="AE6" s="1800"/>
      <c r="AF6" s="1800"/>
      <c r="AG6" s="1819"/>
    </row>
    <row r="7" spans="1:33" x14ac:dyDescent="0.25">
      <c r="A7" s="1216"/>
      <c r="B7" s="1160"/>
      <c r="C7" s="1220"/>
      <c r="D7" s="1161"/>
      <c r="E7" s="1221"/>
      <c r="F7" s="1221"/>
      <c r="G7" s="1221"/>
      <c r="H7" s="1221"/>
      <c r="I7" s="1221"/>
      <c r="J7" s="1221"/>
      <c r="K7" s="1221"/>
      <c r="L7" s="1221"/>
      <c r="M7" s="1221"/>
      <c r="N7" s="1221"/>
      <c r="O7" s="1221"/>
      <c r="P7" s="1221"/>
      <c r="Q7" s="1162"/>
      <c r="R7" s="1756"/>
      <c r="S7" s="1704" t="s">
        <v>3</v>
      </c>
      <c r="T7" s="1704" t="s">
        <v>4</v>
      </c>
      <c r="AG7" s="1819"/>
    </row>
    <row r="8" spans="1:33" ht="15.75" x14ac:dyDescent="0.25">
      <c r="A8" s="1216"/>
      <c r="B8" s="1160"/>
      <c r="C8" s="1220"/>
      <c r="D8" s="1161"/>
      <c r="E8" s="1222" t="s">
        <v>779</v>
      </c>
      <c r="F8" s="1223"/>
      <c r="G8" s="1224"/>
      <c r="H8" s="1224"/>
      <c r="I8" s="1225"/>
      <c r="J8" s="1224"/>
      <c r="K8" s="1120"/>
      <c r="L8" s="1120"/>
      <c r="M8" s="1120"/>
      <c r="N8" s="1120"/>
      <c r="O8" s="1120"/>
      <c r="P8" s="1219"/>
      <c r="Q8" s="1162"/>
      <c r="R8" s="1756"/>
      <c r="S8" s="1704" t="s">
        <v>6</v>
      </c>
      <c r="T8" s="1704" t="s">
        <v>177</v>
      </c>
      <c r="AG8" s="1819"/>
    </row>
    <row r="9" spans="1:33" ht="15.75" x14ac:dyDescent="0.25">
      <c r="A9" s="1216"/>
      <c r="B9" s="1160"/>
      <c r="C9" s="1220"/>
      <c r="D9" s="1161"/>
      <c r="E9" s="1222"/>
      <c r="F9" s="1223"/>
      <c r="G9" s="1224"/>
      <c r="H9" s="1224"/>
      <c r="I9" s="1225"/>
      <c r="J9" s="1224"/>
      <c r="K9" s="1224"/>
      <c r="L9" s="1224"/>
      <c r="M9" s="1120"/>
      <c r="N9" s="1120"/>
      <c r="O9" s="1120"/>
      <c r="P9" s="1120"/>
      <c r="Q9" s="1162"/>
      <c r="R9" s="1756"/>
      <c r="S9" s="1704" t="s">
        <v>359</v>
      </c>
      <c r="T9" s="1704" t="s">
        <v>346</v>
      </c>
      <c r="AG9" s="1819"/>
    </row>
    <row r="10" spans="1:33" ht="15.75" x14ac:dyDescent="0.25">
      <c r="A10" s="1216"/>
      <c r="B10" s="1160"/>
      <c r="C10" s="1220"/>
      <c r="D10" s="1161"/>
      <c r="E10" s="1222"/>
      <c r="F10" s="1223"/>
      <c r="G10" s="1224"/>
      <c r="H10" s="1224"/>
      <c r="I10" s="1225"/>
      <c r="J10" s="1224"/>
      <c r="K10" s="1224"/>
      <c r="L10" s="1224"/>
      <c r="M10" s="1120"/>
      <c r="N10" s="1120"/>
      <c r="O10" s="1120"/>
      <c r="P10" s="1120"/>
      <c r="Q10" s="1162"/>
      <c r="R10" s="1756"/>
      <c r="AG10" s="1819"/>
    </row>
    <row r="11" spans="1:33" ht="15.75" x14ac:dyDescent="0.25">
      <c r="A11" s="1216"/>
      <c r="B11" s="1160"/>
      <c r="C11" s="1220"/>
      <c r="D11" s="1161"/>
      <c r="E11" s="1222"/>
      <c r="F11" s="1223"/>
      <c r="G11" s="1224"/>
      <c r="H11" s="1224"/>
      <c r="I11" s="1225"/>
      <c r="J11" s="1224"/>
      <c r="K11" s="1224"/>
      <c r="L11" s="1224"/>
      <c r="M11" s="1120"/>
      <c r="N11" s="1120"/>
      <c r="O11" s="1120"/>
      <c r="P11" s="1219"/>
      <c r="Q11" s="1162"/>
      <c r="R11" s="1756"/>
      <c r="S11" s="1704" t="s">
        <v>913</v>
      </c>
      <c r="T11" s="1704" t="s">
        <v>340</v>
      </c>
    </row>
    <row r="12" spans="1:33" ht="15.75" x14ac:dyDescent="0.25">
      <c r="A12" s="1216"/>
      <c r="B12" s="1160"/>
      <c r="C12" s="1220"/>
      <c r="D12" s="1161"/>
      <c r="E12" s="1222"/>
      <c r="F12" s="1223"/>
      <c r="G12" s="1224"/>
      <c r="H12" s="1224"/>
      <c r="I12" s="1225"/>
      <c r="J12" s="1224"/>
      <c r="K12" s="1224"/>
      <c r="L12" s="1224"/>
      <c r="M12" s="1120"/>
      <c r="N12" s="1120"/>
      <c r="O12" s="1120"/>
      <c r="P12" s="1219"/>
      <c r="Q12" s="1162"/>
      <c r="R12" s="1756"/>
      <c r="S12" s="1704" t="s">
        <v>357</v>
      </c>
      <c r="T12" s="1704" t="s">
        <v>689</v>
      </c>
      <c r="U12" s="1704" t="s">
        <v>690</v>
      </c>
      <c r="V12" s="1704" t="s">
        <v>1136</v>
      </c>
      <c r="W12" s="1704" t="s">
        <v>1137</v>
      </c>
      <c r="X12" s="1704" t="s">
        <v>1138</v>
      </c>
      <c r="Y12" s="1704" t="s">
        <v>1139</v>
      </c>
      <c r="Z12" s="1704" t="s">
        <v>1140</v>
      </c>
      <c r="AA12" s="1704" t="s">
        <v>1141</v>
      </c>
      <c r="AB12" s="1704" t="s">
        <v>1142</v>
      </c>
      <c r="AC12" s="1704" t="s">
        <v>1143</v>
      </c>
      <c r="AD12" s="1704" t="s">
        <v>1144</v>
      </c>
      <c r="AE12" s="1704" t="s">
        <v>1145</v>
      </c>
      <c r="AF12" s="1704" t="s">
        <v>173</v>
      </c>
    </row>
    <row r="13" spans="1:33" ht="15.75" x14ac:dyDescent="0.25">
      <c r="A13" s="1216"/>
      <c r="B13" s="1160"/>
      <c r="C13" s="1220"/>
      <c r="D13" s="1162"/>
      <c r="E13" s="1222"/>
      <c r="F13" s="1223"/>
      <c r="G13" s="1224"/>
      <c r="H13" s="1224"/>
      <c r="I13" s="1225"/>
      <c r="J13" s="1224"/>
      <c r="K13" s="1224"/>
      <c r="L13" s="1224"/>
      <c r="M13" s="1120"/>
      <c r="N13" s="1120"/>
      <c r="O13" s="1120"/>
      <c r="P13" s="1219"/>
      <c r="Q13" s="1162"/>
      <c r="R13" s="1756"/>
      <c r="S13" s="1705" t="s">
        <v>323</v>
      </c>
      <c r="T13" s="1706">
        <v>18.142322</v>
      </c>
      <c r="U13" s="1706">
        <v>16.704388000000002</v>
      </c>
      <c r="V13" s="1706">
        <v>18.494213999999999</v>
      </c>
      <c r="W13" s="1706">
        <v>17.470446000000003</v>
      </c>
      <c r="X13" s="1706">
        <v>18.045522999999999</v>
      </c>
      <c r="Y13" s="1706">
        <v>16.036901</v>
      </c>
      <c r="Z13" s="1706">
        <v>15.343914999999999</v>
      </c>
      <c r="AA13" s="1706">
        <v>13.751719000000001</v>
      </c>
      <c r="AB13" s="1706">
        <v>10.769501999999999</v>
      </c>
      <c r="AC13" s="1706">
        <v>12.636021999999999</v>
      </c>
      <c r="AD13" s="1706">
        <v>16.381941000000001</v>
      </c>
      <c r="AE13" s="1706">
        <v>12.941565000000001</v>
      </c>
      <c r="AF13" s="1706">
        <v>186.718458</v>
      </c>
    </row>
    <row r="14" spans="1:33" ht="15.75" x14ac:dyDescent="0.25">
      <c r="A14" s="1216"/>
      <c r="B14" s="1160"/>
      <c r="C14" s="1161"/>
      <c r="D14" s="1161"/>
      <c r="E14" s="1222"/>
      <c r="F14" s="1223"/>
      <c r="G14" s="1224"/>
      <c r="H14" s="1224"/>
      <c r="I14" s="1225"/>
      <c r="J14" s="1224"/>
      <c r="K14" s="1224"/>
      <c r="L14" s="1224"/>
      <c r="M14" s="1120"/>
      <c r="N14" s="1120"/>
      <c r="O14" s="1120"/>
      <c r="P14" s="1219"/>
      <c r="Q14" s="1162"/>
      <c r="R14" s="1756"/>
      <c r="S14" s="1705" t="s">
        <v>230</v>
      </c>
      <c r="T14" s="1706">
        <v>14.019007999999999</v>
      </c>
      <c r="U14" s="1706">
        <v>13.033189999999999</v>
      </c>
      <c r="V14" s="1706">
        <v>15.438923000000001</v>
      </c>
      <c r="W14" s="1706">
        <v>14.393359</v>
      </c>
      <c r="X14" s="1706">
        <v>14.404342</v>
      </c>
      <c r="Y14" s="1706">
        <v>11.461542</v>
      </c>
      <c r="Z14" s="1706">
        <v>11.093602000000001</v>
      </c>
      <c r="AA14" s="1706">
        <v>11.828032999999998</v>
      </c>
      <c r="AB14" s="1706">
        <v>12.489197000000001</v>
      </c>
      <c r="AC14" s="1706">
        <v>14.402626999999999</v>
      </c>
      <c r="AD14" s="1706">
        <v>13.722988999999998</v>
      </c>
      <c r="AE14" s="1706">
        <v>14.265086</v>
      </c>
      <c r="AF14" s="1706">
        <v>160.55189799999999</v>
      </c>
    </row>
    <row r="15" spans="1:33" ht="15.75" x14ac:dyDescent="0.25">
      <c r="A15" s="1216"/>
      <c r="B15" s="1160"/>
      <c r="C15" s="1161"/>
      <c r="D15" s="1161"/>
      <c r="E15" s="1219"/>
      <c r="F15" s="1219"/>
      <c r="G15" s="1218"/>
      <c r="H15" s="1219"/>
      <c r="I15" s="1219"/>
      <c r="J15" s="1219"/>
      <c r="K15" s="1219"/>
      <c r="L15" s="1219"/>
      <c r="M15" s="1219"/>
      <c r="N15" s="1219"/>
      <c r="O15" s="1219"/>
      <c r="P15" s="1219"/>
      <c r="Q15" s="1162"/>
      <c r="R15" s="1756"/>
      <c r="S15" s="1705" t="s">
        <v>243</v>
      </c>
      <c r="T15" s="1706">
        <v>7.9235200000000008</v>
      </c>
      <c r="U15" s="1706">
        <v>7.5704500000000001</v>
      </c>
      <c r="V15" s="1706">
        <v>7.2438199999999995</v>
      </c>
      <c r="W15" s="1706">
        <v>8.3304899999999993</v>
      </c>
      <c r="X15" s="1706">
        <v>8.4997900000000008</v>
      </c>
      <c r="Y15" s="1706">
        <v>5.0276899999999998</v>
      </c>
      <c r="Z15" s="1706">
        <v>4.8023999999999996</v>
      </c>
      <c r="AA15" s="1706">
        <v>4.7618</v>
      </c>
      <c r="AB15" s="1706">
        <v>3.4289200000000002</v>
      </c>
      <c r="AC15" s="1706">
        <v>1.34E-2</v>
      </c>
      <c r="AD15" s="1706">
        <v>7.1258100000000004</v>
      </c>
      <c r="AE15" s="1706">
        <v>7.3486499999999992</v>
      </c>
      <c r="AF15" s="1706">
        <v>72.076740000000001</v>
      </c>
    </row>
    <row r="16" spans="1:33" ht="15.75" x14ac:dyDescent="0.25">
      <c r="A16" s="1216"/>
      <c r="B16" s="1160"/>
      <c r="C16" s="1162"/>
      <c r="D16" s="1162"/>
      <c r="E16" s="1217"/>
      <c r="F16" s="1218"/>
      <c r="G16" s="1120"/>
      <c r="H16" s="1120"/>
      <c r="I16" s="1219"/>
      <c r="J16" s="1120"/>
      <c r="K16" s="1120"/>
      <c r="L16" s="1120"/>
      <c r="M16" s="1120"/>
      <c r="N16" s="1120"/>
      <c r="O16" s="1120"/>
      <c r="P16" s="1120"/>
      <c r="Q16" s="1162"/>
      <c r="R16" s="1756"/>
      <c r="S16" s="1705" t="s">
        <v>235</v>
      </c>
      <c r="T16" s="1706">
        <v>6.3454260000000007</v>
      </c>
      <c r="U16" s="1706">
        <v>6.475657</v>
      </c>
      <c r="V16" s="1706">
        <v>6.5808249999999999</v>
      </c>
      <c r="W16" s="1706">
        <v>6.5535780000000008</v>
      </c>
      <c r="X16" s="1706">
        <v>5.0680119999999995</v>
      </c>
      <c r="Y16" s="1706">
        <v>4.6369889999999998</v>
      </c>
      <c r="Z16" s="1706">
        <v>3.9344960000000002</v>
      </c>
      <c r="AA16" s="1706">
        <v>3.885421</v>
      </c>
      <c r="AB16" s="1706">
        <v>3.0613220000000001</v>
      </c>
      <c r="AC16" s="1706">
        <v>4.7649109999999997</v>
      </c>
      <c r="AD16" s="1706">
        <v>6.4548010000000007</v>
      </c>
      <c r="AE16" s="1706">
        <v>5.9436159999999996</v>
      </c>
      <c r="AF16" s="1706">
        <v>63.705054000000004</v>
      </c>
    </row>
    <row r="17" spans="1:32" x14ac:dyDescent="0.25">
      <c r="A17" s="1216"/>
      <c r="B17" s="1160"/>
      <c r="C17" s="1161"/>
      <c r="D17" s="1161"/>
      <c r="E17" s="1161"/>
      <c r="F17" s="1161"/>
      <c r="G17" s="1161"/>
      <c r="H17" s="1161"/>
      <c r="I17" s="1161"/>
      <c r="J17" s="1161"/>
      <c r="K17" s="1161"/>
      <c r="L17" s="1161"/>
      <c r="M17" s="1161"/>
      <c r="N17" s="1161"/>
      <c r="O17" s="1161"/>
      <c r="P17" s="1161"/>
      <c r="Q17" s="1162"/>
      <c r="R17" s="1756"/>
      <c r="S17" s="1705" t="s">
        <v>221</v>
      </c>
      <c r="T17" s="1706">
        <v>5.1772530000000003</v>
      </c>
      <c r="U17" s="1706">
        <v>4.700539</v>
      </c>
      <c r="V17" s="1706">
        <v>5.3295219999999999</v>
      </c>
      <c r="W17" s="1706">
        <v>4.9346160000000001</v>
      </c>
      <c r="X17" s="1706">
        <v>4.2104970000000002</v>
      </c>
      <c r="Y17" s="1706">
        <v>3.3902700000000001</v>
      </c>
      <c r="Z17" s="1706">
        <v>3.361713</v>
      </c>
      <c r="AA17" s="1706">
        <v>3.3372830000000002</v>
      </c>
      <c r="AB17" s="1706">
        <v>2.8390170000000001</v>
      </c>
      <c r="AC17" s="1706">
        <v>3.5938679999999996</v>
      </c>
      <c r="AD17" s="1706">
        <v>3.1059840000000003</v>
      </c>
      <c r="AE17" s="1706">
        <v>3.619218</v>
      </c>
      <c r="AF17" s="1706">
        <v>47.599779999999996</v>
      </c>
    </row>
    <row r="18" spans="1:32" x14ac:dyDescent="0.25">
      <c r="A18" s="1216"/>
      <c r="B18" s="1160"/>
      <c r="C18" s="1220"/>
      <c r="D18" s="1161"/>
      <c r="E18" s="1219"/>
      <c r="F18" s="1219"/>
      <c r="G18" s="1219"/>
      <c r="H18" s="1219"/>
      <c r="I18" s="1219"/>
      <c r="J18" s="1219"/>
      <c r="K18" s="1219"/>
      <c r="L18" s="1219"/>
      <c r="M18" s="1219"/>
      <c r="N18" s="1219"/>
      <c r="O18" s="1219"/>
      <c r="P18" s="1219"/>
      <c r="Q18" s="1162"/>
      <c r="R18" s="1756"/>
      <c r="S18" s="1705" t="s">
        <v>315</v>
      </c>
      <c r="T18" s="1706">
        <v>2.7286899999999998</v>
      </c>
      <c r="U18" s="1706">
        <v>3.2909899999999999</v>
      </c>
      <c r="V18" s="1706">
        <v>3.5937860000000001</v>
      </c>
      <c r="W18" s="1706">
        <v>3.56934</v>
      </c>
      <c r="X18" s="1706">
        <v>3.5443600000000002</v>
      </c>
      <c r="Y18" s="1706">
        <v>3.2049980000000002</v>
      </c>
      <c r="Z18" s="1706">
        <v>3.7472539999999999</v>
      </c>
      <c r="AA18" s="1706">
        <v>3.0948420000000003</v>
      </c>
      <c r="AB18" s="1706">
        <v>3.3376000000000001</v>
      </c>
      <c r="AC18" s="1706">
        <v>3.5017399999999999</v>
      </c>
      <c r="AD18" s="1706">
        <v>3.553382</v>
      </c>
      <c r="AE18" s="1706">
        <v>3.5147699999999999</v>
      </c>
      <c r="AF18" s="1706">
        <v>40.681751999999996</v>
      </c>
    </row>
    <row r="19" spans="1:32" x14ac:dyDescent="0.25">
      <c r="A19" s="1216"/>
      <c r="B19" s="1160"/>
      <c r="C19" s="1161"/>
      <c r="D19" s="1161"/>
      <c r="E19" s="1219"/>
      <c r="F19" s="1219"/>
      <c r="G19" s="1219"/>
      <c r="H19" s="1219"/>
      <c r="I19" s="1219"/>
      <c r="J19" s="1219"/>
      <c r="K19" s="1219"/>
      <c r="L19" s="1219"/>
      <c r="M19" s="1219"/>
      <c r="N19" s="1219"/>
      <c r="O19" s="1219"/>
      <c r="P19" s="1219"/>
      <c r="Q19" s="1162"/>
      <c r="R19" s="1756"/>
      <c r="S19" s="1705" t="s">
        <v>173</v>
      </c>
      <c r="T19" s="1706">
        <v>54.336219</v>
      </c>
      <c r="U19" s="1706">
        <v>51.775214000000005</v>
      </c>
      <c r="V19" s="1706">
        <v>56.681089999999998</v>
      </c>
      <c r="W19" s="1706">
        <v>55.251829000000001</v>
      </c>
      <c r="X19" s="1706">
        <v>53.772524000000004</v>
      </c>
      <c r="Y19" s="1706">
        <v>43.758389999999999</v>
      </c>
      <c r="Z19" s="1706">
        <v>42.283379999999994</v>
      </c>
      <c r="AA19" s="1706">
        <v>40.659098</v>
      </c>
      <c r="AB19" s="1706">
        <v>35.925557999999995</v>
      </c>
      <c r="AC19" s="1706">
        <v>38.912567999999993</v>
      </c>
      <c r="AD19" s="1706">
        <v>50.344907000000006</v>
      </c>
      <c r="AE19" s="1706">
        <v>47.632904999999994</v>
      </c>
      <c r="AF19" s="1706">
        <v>571.33368200000007</v>
      </c>
    </row>
    <row r="20" spans="1:32" ht="15.75" x14ac:dyDescent="0.25">
      <c r="A20" s="1216"/>
      <c r="B20" s="1160"/>
      <c r="C20" s="1161"/>
      <c r="D20" s="1161"/>
      <c r="E20" s="1217"/>
      <c r="F20" s="1218"/>
      <c r="G20" s="1120"/>
      <c r="H20" s="1120"/>
      <c r="I20" s="1219"/>
      <c r="J20" s="1120"/>
      <c r="K20" s="1120"/>
      <c r="L20" s="1120"/>
      <c r="M20" s="1120"/>
      <c r="N20" s="1120"/>
      <c r="O20" s="1120"/>
      <c r="P20" s="1219"/>
      <c r="Q20" s="1162"/>
      <c r="R20" s="1756"/>
    </row>
    <row r="21" spans="1:32" x14ac:dyDescent="0.25">
      <c r="A21" s="1216"/>
      <c r="B21" s="1160"/>
      <c r="C21" s="1162"/>
      <c r="D21" s="1162"/>
      <c r="E21" s="1162"/>
      <c r="F21" s="1162"/>
      <c r="G21" s="1162"/>
      <c r="H21" s="1162"/>
      <c r="I21" s="1162"/>
      <c r="J21" s="1162"/>
      <c r="K21" s="1162"/>
      <c r="L21" s="1162"/>
      <c r="M21" s="1162"/>
      <c r="N21" s="1162"/>
      <c r="O21" s="1162"/>
      <c r="P21" s="1162"/>
      <c r="Q21" s="1162"/>
      <c r="R21" s="1756"/>
      <c r="T21" s="1815" t="s">
        <v>1149</v>
      </c>
      <c r="U21" s="1815" t="s">
        <v>1150</v>
      </c>
      <c r="V21" s="1815" t="s">
        <v>1151</v>
      </c>
      <c r="W21" s="1815" t="s">
        <v>1152</v>
      </c>
      <c r="X21" s="1815" t="s">
        <v>1153</v>
      </c>
      <c r="Y21" s="1815" t="s">
        <v>1154</v>
      </c>
      <c r="Z21" s="1815" t="s">
        <v>1155</v>
      </c>
      <c r="AA21" s="1815" t="s">
        <v>1156</v>
      </c>
      <c r="AB21" s="1815" t="s">
        <v>1173</v>
      </c>
      <c r="AC21" s="1815" t="s">
        <v>1158</v>
      </c>
      <c r="AD21" s="1815" t="s">
        <v>1159</v>
      </c>
      <c r="AE21" s="1815" t="s">
        <v>1160</v>
      </c>
    </row>
    <row r="22" spans="1:32" x14ac:dyDescent="0.25">
      <c r="A22" s="1216"/>
      <c r="B22" s="1160"/>
      <c r="C22" s="1162"/>
      <c r="D22" s="1162"/>
      <c r="E22" s="1162"/>
      <c r="F22" s="1162"/>
      <c r="G22" s="1162"/>
      <c r="H22" s="1162"/>
      <c r="I22" s="1162"/>
      <c r="J22" s="1162"/>
      <c r="K22" s="1162"/>
      <c r="L22" s="1162"/>
      <c r="M22" s="1162"/>
      <c r="N22" s="1162"/>
      <c r="O22" s="1162"/>
      <c r="P22" s="1162"/>
      <c r="Q22" s="1162"/>
      <c r="R22" s="1756"/>
      <c r="S22" s="1705" t="s">
        <v>323</v>
      </c>
      <c r="T22" s="1706">
        <v>18.142322</v>
      </c>
      <c r="U22" s="1706">
        <v>16.704388000000002</v>
      </c>
      <c r="V22" s="1706">
        <v>18.494213999999999</v>
      </c>
      <c r="W22" s="1706">
        <v>17.470446000000003</v>
      </c>
      <c r="X22" s="1706">
        <v>18.045522999999999</v>
      </c>
      <c r="Y22" s="1706">
        <v>16.036901</v>
      </c>
      <c r="Z22" s="1706">
        <v>15.343914999999999</v>
      </c>
      <c r="AA22" s="1706">
        <v>13.751719000000001</v>
      </c>
      <c r="AB22" s="1706">
        <v>10.769501999999999</v>
      </c>
      <c r="AC22" s="1706">
        <v>12.636021999999999</v>
      </c>
      <c r="AD22" s="1706">
        <v>16.381941000000001</v>
      </c>
      <c r="AE22" s="1706">
        <v>12.941565000000001</v>
      </c>
      <c r="AF22" s="1706">
        <v>186.718458</v>
      </c>
    </row>
    <row r="23" spans="1:32" x14ac:dyDescent="0.25">
      <c r="A23" s="1216"/>
      <c r="B23" s="1160"/>
      <c r="C23" s="1162"/>
      <c r="D23" s="1162"/>
      <c r="E23" s="1162"/>
      <c r="F23" s="1162"/>
      <c r="G23" s="1162"/>
      <c r="H23" s="1162"/>
      <c r="I23" s="1162"/>
      <c r="J23" s="1162"/>
      <c r="K23" s="1162"/>
      <c r="L23" s="1162"/>
      <c r="M23" s="1162"/>
      <c r="N23" s="1162"/>
      <c r="O23" s="1162"/>
      <c r="P23" s="1162"/>
      <c r="Q23" s="1162"/>
      <c r="R23" s="1756"/>
      <c r="S23" s="1705" t="s">
        <v>230</v>
      </c>
      <c r="T23" s="1706">
        <v>14.019007999999999</v>
      </c>
      <c r="U23" s="1706">
        <v>13.033189999999999</v>
      </c>
      <c r="V23" s="1706">
        <v>15.438923000000001</v>
      </c>
      <c r="W23" s="1706">
        <v>14.393359</v>
      </c>
      <c r="X23" s="1706">
        <v>14.404342</v>
      </c>
      <c r="Y23" s="1706">
        <v>11.461542</v>
      </c>
      <c r="Z23" s="1706">
        <v>11.093602000000001</v>
      </c>
      <c r="AA23" s="1706">
        <v>11.828032999999998</v>
      </c>
      <c r="AB23" s="1706">
        <v>12.489197000000001</v>
      </c>
      <c r="AC23" s="1706">
        <v>14.402626999999999</v>
      </c>
      <c r="AD23" s="1706">
        <v>13.722988999999998</v>
      </c>
      <c r="AE23" s="1706">
        <v>14.265086</v>
      </c>
      <c r="AF23" s="1706">
        <v>160.55189799999999</v>
      </c>
    </row>
    <row r="24" spans="1:32" x14ac:dyDescent="0.25">
      <c r="A24" s="1216"/>
      <c r="B24" s="1160"/>
      <c r="C24" s="1162"/>
      <c r="D24" s="1162"/>
      <c r="E24" s="1162"/>
      <c r="F24" s="1162"/>
      <c r="G24" s="1162"/>
      <c r="H24" s="1162"/>
      <c r="I24" s="1162"/>
      <c r="J24" s="1162"/>
      <c r="K24" s="1162"/>
      <c r="L24" s="1162"/>
      <c r="M24" s="1162"/>
      <c r="N24" s="1162"/>
      <c r="O24" s="1162"/>
      <c r="P24" s="1162"/>
      <c r="Q24" s="1162"/>
      <c r="R24" s="1756"/>
      <c r="S24" s="1705" t="s">
        <v>243</v>
      </c>
      <c r="T24" s="1706">
        <v>7.9235200000000008</v>
      </c>
      <c r="U24" s="1706">
        <v>7.5704500000000001</v>
      </c>
      <c r="V24" s="1706">
        <v>7.2438199999999995</v>
      </c>
      <c r="W24" s="1706">
        <v>8.3304899999999993</v>
      </c>
      <c r="X24" s="1706">
        <v>8.4997900000000008</v>
      </c>
      <c r="Y24" s="1706">
        <v>5.0276899999999998</v>
      </c>
      <c r="Z24" s="1706">
        <v>4.8023999999999996</v>
      </c>
      <c r="AA24" s="1706">
        <v>4.7618</v>
      </c>
      <c r="AB24" s="1706">
        <v>3.4289200000000002</v>
      </c>
      <c r="AC24" s="1706">
        <v>1.34E-2</v>
      </c>
      <c r="AD24" s="1706">
        <v>7.1258100000000004</v>
      </c>
      <c r="AE24" s="1706">
        <v>7.3486499999999992</v>
      </c>
      <c r="AF24" s="1706">
        <v>72.076740000000001</v>
      </c>
    </row>
    <row r="25" spans="1:32" x14ac:dyDescent="0.25">
      <c r="A25" s="1216"/>
      <c r="B25" s="1160"/>
      <c r="C25" s="1162"/>
      <c r="D25" s="1162"/>
      <c r="E25" s="1162"/>
      <c r="F25" s="1162"/>
      <c r="G25" s="1162"/>
      <c r="H25" s="1162"/>
      <c r="I25" s="1162"/>
      <c r="J25" s="1162"/>
      <c r="K25" s="1162"/>
      <c r="L25" s="1162"/>
      <c r="M25" s="1162"/>
      <c r="N25" s="1162"/>
      <c r="O25" s="1162"/>
      <c r="P25" s="1162"/>
      <c r="Q25" s="1162"/>
      <c r="R25" s="1756"/>
      <c r="S25" s="1705" t="s">
        <v>235</v>
      </c>
      <c r="T25" s="1706">
        <v>6.3454260000000007</v>
      </c>
      <c r="U25" s="1706">
        <v>6.475657</v>
      </c>
      <c r="V25" s="1706">
        <v>6.5808249999999999</v>
      </c>
      <c r="W25" s="1706">
        <v>6.5535780000000008</v>
      </c>
      <c r="X25" s="1706">
        <v>5.0680119999999995</v>
      </c>
      <c r="Y25" s="1706">
        <v>4.6369889999999998</v>
      </c>
      <c r="Z25" s="1706">
        <v>3.9344960000000002</v>
      </c>
      <c r="AA25" s="1706">
        <v>3.885421</v>
      </c>
      <c r="AB25" s="1706">
        <v>3.0613220000000001</v>
      </c>
      <c r="AC25" s="1706">
        <v>4.7649109999999997</v>
      </c>
      <c r="AD25" s="1706">
        <v>6.4548010000000007</v>
      </c>
      <c r="AE25" s="1706">
        <v>5.9436159999999996</v>
      </c>
      <c r="AF25" s="1706">
        <v>63.705054000000004</v>
      </c>
    </row>
    <row r="26" spans="1:32" x14ac:dyDescent="0.25">
      <c r="A26" s="1216"/>
      <c r="B26" s="1160"/>
      <c r="C26" s="1162"/>
      <c r="D26" s="1162"/>
      <c r="E26" s="1162"/>
      <c r="F26" s="1162"/>
      <c r="G26" s="1162"/>
      <c r="H26" s="1162"/>
      <c r="I26" s="1162"/>
      <c r="J26" s="1162"/>
      <c r="K26" s="1162"/>
      <c r="L26" s="1162"/>
      <c r="M26" s="1162"/>
      <c r="N26" s="1162"/>
      <c r="O26" s="1162"/>
      <c r="P26" s="1162"/>
      <c r="Q26" s="1162"/>
      <c r="R26" s="1756"/>
      <c r="S26" s="1705" t="s">
        <v>221</v>
      </c>
      <c r="T26" s="1706">
        <v>5.1772530000000003</v>
      </c>
      <c r="U26" s="1706">
        <v>4.700539</v>
      </c>
      <c r="V26" s="1706">
        <v>5.3295219999999999</v>
      </c>
      <c r="W26" s="1706">
        <v>4.9346160000000001</v>
      </c>
      <c r="X26" s="1706">
        <v>4.2104970000000002</v>
      </c>
      <c r="Y26" s="1706">
        <v>3.3902700000000001</v>
      </c>
      <c r="Z26" s="1706">
        <v>3.361713</v>
      </c>
      <c r="AA26" s="1706">
        <v>3.3372830000000002</v>
      </c>
      <c r="AB26" s="1706">
        <v>2.8390170000000001</v>
      </c>
      <c r="AC26" s="1706">
        <v>3.5938679999999996</v>
      </c>
      <c r="AD26" s="1706">
        <v>3.1059840000000003</v>
      </c>
      <c r="AE26" s="1706">
        <v>3.619218</v>
      </c>
      <c r="AF26" s="1706">
        <v>47.599779999999996</v>
      </c>
    </row>
    <row r="27" spans="1:32" x14ac:dyDescent="0.25">
      <c r="A27" s="1216"/>
      <c r="B27" s="1160"/>
      <c r="C27" s="1162"/>
      <c r="D27" s="1162"/>
      <c r="E27" s="1162"/>
      <c r="F27" s="1162"/>
      <c r="G27" s="1162"/>
      <c r="H27" s="1162"/>
      <c r="I27" s="1162"/>
      <c r="J27" s="1162"/>
      <c r="K27" s="1162"/>
      <c r="L27" s="1162"/>
      <c r="M27" s="1162"/>
      <c r="N27" s="1162"/>
      <c r="O27" s="1162"/>
      <c r="P27" s="1162"/>
      <c r="Q27" s="1162"/>
      <c r="R27" s="1756"/>
      <c r="S27" s="1705" t="s">
        <v>315</v>
      </c>
      <c r="T27" s="1706">
        <v>2.7286899999999998</v>
      </c>
      <c r="U27" s="1706">
        <v>3.2909899999999999</v>
      </c>
      <c r="V27" s="1706">
        <v>3.5937860000000001</v>
      </c>
      <c r="W27" s="1706">
        <v>3.56934</v>
      </c>
      <c r="X27" s="1706">
        <v>3.5443600000000002</v>
      </c>
      <c r="Y27" s="1706">
        <v>3.2049980000000002</v>
      </c>
      <c r="Z27" s="1706">
        <v>3.7472539999999999</v>
      </c>
      <c r="AA27" s="1706">
        <v>3.0948420000000003</v>
      </c>
      <c r="AB27" s="1706">
        <v>3.3376000000000001</v>
      </c>
      <c r="AC27" s="1706">
        <v>3.5017399999999999</v>
      </c>
      <c r="AD27" s="1706">
        <v>3.553382</v>
      </c>
      <c r="AE27" s="1706">
        <v>3.5147699999999999</v>
      </c>
      <c r="AF27" s="1706">
        <v>40.681751999999996</v>
      </c>
    </row>
    <row r="28" spans="1:32" x14ac:dyDescent="0.25">
      <c r="A28" s="1216"/>
      <c r="B28" s="1160"/>
      <c r="C28" s="1162"/>
      <c r="D28" s="1162"/>
      <c r="E28" s="1162"/>
      <c r="F28" s="1162"/>
      <c r="G28" s="1162"/>
      <c r="H28" s="1162"/>
      <c r="I28" s="1162"/>
      <c r="J28" s="1162"/>
      <c r="K28" s="1162"/>
      <c r="L28" s="1162"/>
      <c r="M28" s="1162"/>
      <c r="N28" s="1162"/>
      <c r="O28" s="1162"/>
      <c r="P28" s="1162"/>
      <c r="Q28" s="1162"/>
      <c r="R28" s="1756"/>
      <c r="T28" s="1820"/>
      <c r="U28" s="1820"/>
      <c r="V28" s="1820"/>
      <c r="W28" s="1820"/>
      <c r="X28" s="1820"/>
      <c r="Y28" s="1820"/>
      <c r="Z28" s="1820"/>
      <c r="AA28" s="1820"/>
      <c r="AB28" s="1820"/>
      <c r="AC28" s="1820"/>
      <c r="AD28" s="1820"/>
      <c r="AE28" s="1820"/>
      <c r="AF28" s="1820"/>
    </row>
    <row r="29" spans="1:32" x14ac:dyDescent="0.25">
      <c r="A29" s="1216"/>
      <c r="B29" s="1160"/>
      <c r="C29" s="1162"/>
      <c r="D29" s="1162"/>
      <c r="E29" s="1162"/>
      <c r="F29" s="1162"/>
      <c r="G29" s="1162"/>
      <c r="H29" s="1162"/>
      <c r="I29" s="1162"/>
      <c r="J29" s="1162"/>
      <c r="K29" s="1162"/>
      <c r="L29" s="1162"/>
      <c r="M29" s="1162"/>
      <c r="N29" s="1162"/>
      <c r="O29" s="1162"/>
      <c r="P29" s="1162"/>
      <c r="Q29" s="1162"/>
      <c r="R29" s="1756"/>
    </row>
    <row r="30" spans="1:32" x14ac:dyDescent="0.25">
      <c r="A30" s="1216"/>
      <c r="B30" s="1160"/>
      <c r="C30" s="1162"/>
      <c r="D30" s="1162"/>
      <c r="E30" s="1162"/>
      <c r="F30" s="1162"/>
      <c r="G30" s="1162"/>
      <c r="H30" s="1162"/>
      <c r="I30" s="1162"/>
      <c r="J30" s="1162"/>
      <c r="K30" s="1162"/>
      <c r="L30" s="1162"/>
      <c r="M30" s="1162"/>
      <c r="N30" s="1162"/>
      <c r="O30" s="1162"/>
      <c r="P30" s="1162"/>
      <c r="Q30" s="5"/>
      <c r="R30" s="1756"/>
    </row>
    <row r="31" spans="1:32" x14ac:dyDescent="0.25">
      <c r="A31" s="1216"/>
      <c r="B31" s="1160"/>
      <c r="C31" s="1162"/>
      <c r="D31" s="1162"/>
      <c r="E31" s="1162"/>
      <c r="F31" s="1162"/>
      <c r="G31" s="1162"/>
      <c r="H31" s="1162"/>
      <c r="I31" s="1162"/>
      <c r="J31" s="1162"/>
      <c r="K31" s="1162"/>
      <c r="L31" s="1162"/>
      <c r="M31" s="1162"/>
      <c r="N31" s="1162"/>
      <c r="O31" s="1162"/>
      <c r="P31" s="1162"/>
      <c r="Q31" s="5"/>
      <c r="R31" s="1756"/>
    </row>
    <row r="32" spans="1:32" x14ac:dyDescent="0.25">
      <c r="A32" s="1216"/>
      <c r="B32" s="1160"/>
      <c r="C32" s="1162"/>
      <c r="D32" s="1162"/>
      <c r="E32" s="1162"/>
      <c r="F32" s="1162"/>
      <c r="G32" s="1162"/>
      <c r="H32" s="1162"/>
      <c r="I32" s="1162"/>
      <c r="J32" s="1162"/>
      <c r="K32" s="1162"/>
      <c r="L32" s="1162"/>
      <c r="M32" s="1162"/>
      <c r="N32" s="1162"/>
      <c r="O32" s="1162"/>
      <c r="P32" s="1162"/>
      <c r="Q32" s="5"/>
      <c r="R32" s="1756"/>
    </row>
    <row r="33" spans="1:32" x14ac:dyDescent="0.25">
      <c r="A33" s="1216"/>
      <c r="B33" s="1160"/>
      <c r="C33" s="1162"/>
      <c r="D33" s="1162"/>
      <c r="E33" s="1162"/>
      <c r="F33" s="1162"/>
      <c r="G33" s="1162"/>
      <c r="H33" s="1162"/>
      <c r="I33" s="1162"/>
      <c r="J33" s="1162"/>
      <c r="K33" s="1162"/>
      <c r="L33" s="1162"/>
      <c r="M33" s="1162"/>
      <c r="N33" s="1162"/>
      <c r="O33" s="1162"/>
      <c r="P33" s="1162"/>
      <c r="Q33" s="5"/>
      <c r="R33" s="1756"/>
    </row>
    <row r="34" spans="1:32" x14ac:dyDescent="0.25">
      <c r="A34" s="1216"/>
      <c r="B34" s="1160"/>
      <c r="C34" s="1162"/>
      <c r="D34" s="1162"/>
      <c r="E34" s="1162"/>
      <c r="F34" s="1162"/>
      <c r="G34" s="1162"/>
      <c r="H34" s="1162"/>
      <c r="I34" s="1162"/>
      <c r="J34" s="1162"/>
      <c r="K34" s="1162"/>
      <c r="L34" s="1162"/>
      <c r="M34" s="1162"/>
      <c r="N34" s="1162"/>
      <c r="O34" s="1162"/>
      <c r="P34" s="1162"/>
      <c r="Q34" s="5"/>
      <c r="R34" s="1756"/>
    </row>
    <row r="35" spans="1:32" x14ac:dyDescent="0.25">
      <c r="A35" s="1216"/>
      <c r="B35" s="1160"/>
      <c r="C35" s="1162"/>
      <c r="D35" s="1162"/>
      <c r="E35" s="1162"/>
      <c r="F35" s="1162"/>
      <c r="G35" s="1162"/>
      <c r="H35" s="1162"/>
      <c r="I35" s="1162"/>
      <c r="J35" s="1162"/>
      <c r="K35" s="1162"/>
      <c r="L35" s="1162"/>
      <c r="M35" s="1162"/>
      <c r="N35" s="1162"/>
      <c r="O35" s="1162"/>
      <c r="P35" s="1162"/>
      <c r="Q35" s="5"/>
      <c r="R35" s="1756"/>
    </row>
    <row r="36" spans="1:32" x14ac:dyDescent="0.25">
      <c r="A36" s="1216"/>
      <c r="B36" s="1160"/>
      <c r="C36" s="1162"/>
      <c r="D36" s="1162"/>
      <c r="E36" s="1162"/>
      <c r="F36" s="1162"/>
      <c r="G36" s="1162"/>
      <c r="H36" s="1162"/>
      <c r="I36" s="1162"/>
      <c r="J36" s="1162"/>
      <c r="K36" s="1162"/>
      <c r="L36" s="1162"/>
      <c r="M36" s="1162"/>
      <c r="N36" s="1162"/>
      <c r="O36" s="1162"/>
      <c r="P36" s="1162"/>
      <c r="Q36" s="5"/>
      <c r="R36" s="1756"/>
    </row>
    <row r="37" spans="1:32" x14ac:dyDescent="0.25">
      <c r="A37" s="1216"/>
      <c r="B37" s="1160"/>
      <c r="C37" s="1162"/>
      <c r="D37" s="1162"/>
      <c r="E37" s="1162"/>
      <c r="F37" s="1162"/>
      <c r="G37" s="1162"/>
      <c r="H37" s="1162"/>
      <c r="I37" s="1162"/>
      <c r="J37" s="1162"/>
      <c r="K37" s="1162"/>
      <c r="L37" s="1162"/>
      <c r="M37" s="1162"/>
      <c r="N37" s="1162"/>
      <c r="O37" s="1162"/>
      <c r="P37" s="1162"/>
      <c r="Q37" s="5"/>
      <c r="R37" s="1756"/>
    </row>
    <row r="38" spans="1:32" x14ac:dyDescent="0.25">
      <c r="A38" s="1216"/>
      <c r="B38" s="1160"/>
      <c r="C38" s="1162"/>
      <c r="D38" s="1162"/>
      <c r="E38" s="1162"/>
      <c r="F38" s="1162"/>
      <c r="G38" s="1162"/>
      <c r="H38" s="1162"/>
      <c r="I38" s="1162"/>
      <c r="J38" s="1162"/>
      <c r="K38" s="1162"/>
      <c r="L38" s="1162"/>
      <c r="M38" s="1162"/>
      <c r="N38" s="1162"/>
      <c r="O38" s="1162"/>
      <c r="P38" s="1162"/>
      <c r="Q38" s="5"/>
      <c r="R38" s="1756"/>
    </row>
    <row r="39" spans="1:32" x14ac:dyDescent="0.25">
      <c r="A39" s="1216"/>
      <c r="B39" s="1160"/>
      <c r="C39" s="1162"/>
      <c r="D39" s="1162"/>
      <c r="E39" s="1162"/>
      <c r="F39" s="1162"/>
      <c r="G39" s="1162"/>
      <c r="H39" s="1162"/>
      <c r="I39" s="1162"/>
      <c r="J39" s="1162"/>
      <c r="K39" s="1162"/>
      <c r="L39" s="1162"/>
      <c r="M39" s="1162"/>
      <c r="N39" s="1162"/>
      <c r="O39" s="1162"/>
      <c r="P39" s="1162"/>
      <c r="Q39" s="5"/>
      <c r="R39" s="1756"/>
    </row>
    <row r="40" spans="1:32" x14ac:dyDescent="0.25">
      <c r="A40" s="1216"/>
      <c r="B40" s="1160"/>
      <c r="C40" s="1162"/>
      <c r="D40" s="1162"/>
      <c r="E40" s="1162"/>
      <c r="F40" s="1162"/>
      <c r="G40" s="1162"/>
      <c r="H40" s="1162"/>
      <c r="I40" s="1162"/>
      <c r="J40" s="1162"/>
      <c r="K40" s="1162"/>
      <c r="L40" s="1162"/>
      <c r="M40" s="1162"/>
      <c r="N40" s="1162"/>
      <c r="O40" s="1162"/>
      <c r="P40" s="1162"/>
      <c r="Q40" s="5"/>
      <c r="R40" s="1756"/>
      <c r="S40" s="1704" t="s">
        <v>3</v>
      </c>
      <c r="T40" s="1704" t="s">
        <v>4</v>
      </c>
    </row>
    <row r="41" spans="1:32" x14ac:dyDescent="0.25">
      <c r="A41" s="1216"/>
      <c r="B41" s="1160"/>
      <c r="C41" s="1162"/>
      <c r="D41" s="1162"/>
      <c r="E41" s="1162"/>
      <c r="F41" s="1162"/>
      <c r="G41" s="1162"/>
      <c r="H41" s="1162"/>
      <c r="I41" s="1162"/>
      <c r="J41" s="1162"/>
      <c r="K41" s="1162"/>
      <c r="L41" s="1162"/>
      <c r="M41" s="1162"/>
      <c r="N41" s="1162"/>
      <c r="O41" s="1162"/>
      <c r="P41" s="1162"/>
      <c r="Q41" s="5"/>
      <c r="R41" s="1756"/>
      <c r="S41" s="1704" t="s">
        <v>6</v>
      </c>
      <c r="T41" s="1704" t="s">
        <v>177</v>
      </c>
    </row>
    <row r="42" spans="1:32" x14ac:dyDescent="0.25">
      <c r="A42" s="1216"/>
      <c r="B42" s="1160"/>
      <c r="C42" s="1162"/>
      <c r="D42" s="1162"/>
      <c r="E42" s="1162"/>
      <c r="F42" s="1162"/>
      <c r="G42" s="1162"/>
      <c r="H42" s="1162"/>
      <c r="I42" s="1162"/>
      <c r="J42" s="1162"/>
      <c r="K42" s="1162"/>
      <c r="L42" s="1162"/>
      <c r="M42" s="1162"/>
      <c r="N42" s="1162"/>
      <c r="O42" s="1162"/>
      <c r="P42" s="1162"/>
      <c r="Q42" s="5"/>
      <c r="R42" s="1756"/>
      <c r="S42" s="1704" t="s">
        <v>359</v>
      </c>
      <c r="T42" s="1704" t="s">
        <v>347</v>
      </c>
    </row>
    <row r="43" spans="1:32" x14ac:dyDescent="0.25">
      <c r="A43" s="1216"/>
      <c r="B43" s="1160"/>
      <c r="C43" s="1162"/>
      <c r="D43" s="1162"/>
      <c r="E43" s="1162"/>
      <c r="F43" s="1162"/>
      <c r="G43" s="1162"/>
      <c r="H43" s="1162"/>
      <c r="I43" s="1162"/>
      <c r="J43" s="1162"/>
      <c r="K43" s="1162"/>
      <c r="L43" s="1162"/>
      <c r="M43" s="1162"/>
      <c r="N43" s="1162"/>
      <c r="O43" s="1162"/>
      <c r="P43" s="1162"/>
      <c r="Q43" s="5"/>
      <c r="R43" s="1756"/>
    </row>
    <row r="44" spans="1:32" x14ac:dyDescent="0.25">
      <c r="A44" s="1216"/>
      <c r="B44" s="1160"/>
      <c r="C44" s="1162"/>
      <c r="D44" s="1162"/>
      <c r="E44" s="1162"/>
      <c r="F44" s="1162"/>
      <c r="G44" s="1162"/>
      <c r="H44" s="1162"/>
      <c r="I44" s="1162"/>
      <c r="J44" s="1162"/>
      <c r="K44" s="1162"/>
      <c r="L44" s="1162"/>
      <c r="M44" s="1162"/>
      <c r="N44" s="1162"/>
      <c r="O44" s="1162"/>
      <c r="P44" s="1162"/>
      <c r="Q44" s="5"/>
      <c r="R44" s="1756"/>
      <c r="S44" s="1704" t="s">
        <v>913</v>
      </c>
      <c r="T44" s="1704" t="s">
        <v>340</v>
      </c>
    </row>
    <row r="45" spans="1:32" x14ac:dyDescent="0.25">
      <c r="A45" s="1216"/>
      <c r="B45" s="1160"/>
      <c r="C45" s="1162"/>
      <c r="D45" s="1162"/>
      <c r="E45" s="1162"/>
      <c r="F45" s="1162"/>
      <c r="G45" s="1162"/>
      <c r="H45" s="1162"/>
      <c r="I45" s="1162"/>
      <c r="J45" s="1162"/>
      <c r="K45" s="1162"/>
      <c r="L45" s="1162"/>
      <c r="M45" s="1162"/>
      <c r="N45" s="1162"/>
      <c r="O45" s="1162"/>
      <c r="P45" s="1162"/>
      <c r="Q45" s="5"/>
      <c r="R45" s="1756"/>
      <c r="S45" s="1704" t="s">
        <v>357</v>
      </c>
      <c r="T45" s="1704" t="s">
        <v>689</v>
      </c>
      <c r="U45" s="1704" t="s">
        <v>690</v>
      </c>
      <c r="V45" s="1704" t="s">
        <v>1136</v>
      </c>
      <c r="W45" s="1704" t="s">
        <v>1137</v>
      </c>
      <c r="X45" s="1704" t="s">
        <v>1138</v>
      </c>
      <c r="Y45" s="1704" t="s">
        <v>1139</v>
      </c>
      <c r="Z45" s="1704" t="s">
        <v>1140</v>
      </c>
      <c r="AA45" s="1704" t="s">
        <v>1141</v>
      </c>
      <c r="AB45" s="1704" t="s">
        <v>1142</v>
      </c>
      <c r="AC45" s="1704" t="s">
        <v>1143</v>
      </c>
      <c r="AD45" s="1704" t="s">
        <v>1144</v>
      </c>
      <c r="AE45" s="1704" t="s">
        <v>1145</v>
      </c>
      <c r="AF45" s="1704" t="s">
        <v>173</v>
      </c>
    </row>
    <row r="46" spans="1:32" x14ac:dyDescent="0.25">
      <c r="A46" s="1216"/>
      <c r="B46" s="1160"/>
      <c r="C46" s="1162"/>
      <c r="D46" s="1162"/>
      <c r="E46" s="1162"/>
      <c r="F46" s="1162"/>
      <c r="G46" s="1162"/>
      <c r="H46" s="1162"/>
      <c r="I46" s="1162"/>
      <c r="J46" s="1162"/>
      <c r="K46" s="1162"/>
      <c r="L46" s="1162"/>
      <c r="M46" s="1162"/>
      <c r="N46" s="1162"/>
      <c r="O46" s="1162"/>
      <c r="P46" s="1162"/>
      <c r="Q46" s="5"/>
      <c r="R46" s="1756"/>
      <c r="S46" s="1705" t="s">
        <v>301</v>
      </c>
      <c r="T46" s="1706">
        <v>20.975696000000003</v>
      </c>
      <c r="U46" s="1706">
        <v>20.024231</v>
      </c>
      <c r="V46" s="1706">
        <v>21.589336000000003</v>
      </c>
      <c r="W46" s="1706">
        <v>20.964413</v>
      </c>
      <c r="X46" s="1706">
        <v>22.281547</v>
      </c>
      <c r="Y46" s="1706">
        <v>21.512813000000001</v>
      </c>
      <c r="Z46" s="1706">
        <v>22.262288000000002</v>
      </c>
      <c r="AA46" s="1706">
        <v>23.080754000000002</v>
      </c>
      <c r="AB46" s="1706">
        <v>22.480090000000004</v>
      </c>
      <c r="AC46" s="1706">
        <v>23.020575999999998</v>
      </c>
      <c r="AD46" s="1706">
        <v>21.507230999999997</v>
      </c>
      <c r="AE46" s="1706">
        <v>21.566701999999996</v>
      </c>
      <c r="AF46" s="1706">
        <v>261.26567700000004</v>
      </c>
    </row>
    <row r="47" spans="1:32" x14ac:dyDescent="0.25">
      <c r="A47" s="1216"/>
      <c r="B47" s="1160"/>
      <c r="C47" s="1162"/>
      <c r="D47" s="1162"/>
      <c r="E47" s="1162"/>
      <c r="F47" s="1162"/>
      <c r="G47" s="1162"/>
      <c r="H47" s="1162"/>
      <c r="I47" s="1162"/>
      <c r="J47" s="1162"/>
      <c r="K47" s="1162"/>
      <c r="L47" s="1162"/>
      <c r="M47" s="1162"/>
      <c r="N47" s="1162"/>
      <c r="O47" s="1162"/>
      <c r="P47" s="1162"/>
      <c r="Q47" s="5"/>
      <c r="R47" s="1756"/>
      <c r="S47" s="1705" t="s">
        <v>289</v>
      </c>
      <c r="T47" s="1706">
        <v>27.52018</v>
      </c>
      <c r="U47" s="1706">
        <v>25.505490000000002</v>
      </c>
      <c r="V47" s="1706">
        <v>28.798669999999998</v>
      </c>
      <c r="W47" s="1706">
        <v>28.934859999999997</v>
      </c>
      <c r="X47" s="1706">
        <v>30.495339999999999</v>
      </c>
      <c r="Y47" s="1706">
        <v>8.855830000000001</v>
      </c>
      <c r="Z47" s="1706">
        <v>3.30131</v>
      </c>
      <c r="AA47" s="1706">
        <v>3.1322299999999998</v>
      </c>
      <c r="AB47" s="1706">
        <v>28.980760000000004</v>
      </c>
      <c r="AC47" s="1706">
        <v>32.837499999999999</v>
      </c>
      <c r="AD47" s="1706">
        <v>31.712539999999997</v>
      </c>
      <c r="AE47" s="1706">
        <v>10.50564</v>
      </c>
      <c r="AF47" s="1706">
        <v>260.58035000000001</v>
      </c>
    </row>
    <row r="48" spans="1:32" x14ac:dyDescent="0.25">
      <c r="A48" s="1216"/>
      <c r="B48" s="1160"/>
      <c r="C48" s="1162"/>
      <c r="D48" s="1162"/>
      <c r="E48" s="1162"/>
      <c r="F48" s="1162"/>
      <c r="G48" s="1162"/>
      <c r="H48" s="1162"/>
      <c r="I48" s="1162"/>
      <c r="J48" s="1162"/>
      <c r="K48" s="1162"/>
      <c r="L48" s="1162"/>
      <c r="M48" s="1162"/>
      <c r="N48" s="1162"/>
      <c r="O48" s="1162"/>
      <c r="P48" s="1162"/>
      <c r="Q48" s="5"/>
      <c r="R48" s="1756"/>
      <c r="S48" s="1705" t="s">
        <v>291</v>
      </c>
      <c r="T48" s="1706">
        <v>15.99156</v>
      </c>
      <c r="U48" s="1706">
        <v>10.49869</v>
      </c>
      <c r="V48" s="1706">
        <v>14.14372</v>
      </c>
      <c r="W48" s="1706">
        <v>19.299700000000001</v>
      </c>
      <c r="X48" s="1706">
        <v>16.010999999999999</v>
      </c>
      <c r="Y48" s="1706">
        <v>11.793940000000001</v>
      </c>
      <c r="Z48" s="1706">
        <v>12.49075</v>
      </c>
      <c r="AA48" s="1706">
        <v>7.548</v>
      </c>
      <c r="AB48" s="1706">
        <v>11.108090000000001</v>
      </c>
      <c r="AC48" s="1706">
        <v>12.770250000000001</v>
      </c>
      <c r="AD48" s="1706">
        <v>19.535730000000001</v>
      </c>
      <c r="AE48" s="1706">
        <v>23.107310000000002</v>
      </c>
      <c r="AF48" s="1706">
        <v>174.29874000000004</v>
      </c>
    </row>
    <row r="49" spans="1:33" x14ac:dyDescent="0.25">
      <c r="A49" s="1216"/>
      <c r="B49" s="1160"/>
      <c r="C49" s="1162"/>
      <c r="D49" s="1162"/>
      <c r="E49" s="1162"/>
      <c r="F49" s="1162"/>
      <c r="G49" s="1162"/>
      <c r="H49" s="1162"/>
      <c r="I49" s="1162"/>
      <c r="J49" s="1162"/>
      <c r="K49" s="1162"/>
      <c r="L49" s="1162"/>
      <c r="M49" s="1162"/>
      <c r="N49" s="1162"/>
      <c r="O49" s="1162"/>
      <c r="P49" s="1162"/>
      <c r="Q49" s="5"/>
      <c r="R49" s="1756"/>
      <c r="S49" s="1705" t="s">
        <v>303</v>
      </c>
      <c r="T49" s="1706">
        <v>15.194782</v>
      </c>
      <c r="U49" s="1706">
        <v>10.551202</v>
      </c>
      <c r="V49" s="1706">
        <v>15.046253</v>
      </c>
      <c r="W49" s="1706">
        <v>15.184529000000001</v>
      </c>
      <c r="X49" s="1706">
        <v>15.869023000000002</v>
      </c>
      <c r="Y49" s="1706">
        <v>15.247707999999999</v>
      </c>
      <c r="Z49" s="1706">
        <v>13.792708999999999</v>
      </c>
      <c r="AA49" s="1706">
        <v>11.569774000000001</v>
      </c>
      <c r="AB49" s="1706">
        <v>14.806861</v>
      </c>
      <c r="AC49" s="1706">
        <v>14.876802000000001</v>
      </c>
      <c r="AD49" s="1706">
        <v>15.072204000000001</v>
      </c>
      <c r="AE49" s="1706">
        <v>15.209302000000001</v>
      </c>
      <c r="AF49" s="1706">
        <v>172.42114900000001</v>
      </c>
    </row>
    <row r="50" spans="1:33" x14ac:dyDescent="0.25">
      <c r="A50" s="1216"/>
      <c r="B50" s="1160"/>
      <c r="C50" s="1162"/>
      <c r="D50" s="1162"/>
      <c r="E50" s="1162"/>
      <c r="F50" s="1162"/>
      <c r="G50" s="1162"/>
      <c r="H50" s="1162"/>
      <c r="I50" s="1162"/>
      <c r="J50" s="1162"/>
      <c r="K50" s="1162"/>
      <c r="L50" s="1162"/>
      <c r="M50" s="1162"/>
      <c r="N50" s="1162"/>
      <c r="O50" s="1162"/>
      <c r="P50" s="1162"/>
      <c r="Q50" s="5"/>
      <c r="R50" s="1756"/>
      <c r="S50" s="1705" t="s">
        <v>197</v>
      </c>
      <c r="T50" s="1706">
        <v>12.069100000000001</v>
      </c>
      <c r="U50" s="1706">
        <v>4.1136999999999997</v>
      </c>
      <c r="V50" s="1706">
        <v>3.9359999999999999</v>
      </c>
      <c r="W50" s="1706">
        <v>12.1934</v>
      </c>
      <c r="X50" s="1706">
        <v>12.472200000000001</v>
      </c>
      <c r="Y50" s="1706">
        <v>10.2439</v>
      </c>
      <c r="Z50" s="1706">
        <v>6.5883000000000003</v>
      </c>
      <c r="AA50" s="1706">
        <v>9.4999000000000002</v>
      </c>
      <c r="AB50" s="1706">
        <v>9.4931000000000001</v>
      </c>
      <c r="AC50" s="1706">
        <v>8.4335000000000004</v>
      </c>
      <c r="AD50" s="1706">
        <v>12.480799999999999</v>
      </c>
      <c r="AE50" s="1706">
        <v>13.317399999999999</v>
      </c>
      <c r="AF50" s="1706">
        <v>114.84129999999999</v>
      </c>
    </row>
    <row r="51" spans="1:33" x14ac:dyDescent="0.25">
      <c r="A51" s="1216"/>
      <c r="B51" s="1160"/>
      <c r="C51" s="1162"/>
      <c r="D51" s="1162"/>
      <c r="E51" s="1162"/>
      <c r="F51" s="1162"/>
      <c r="G51" s="1162"/>
      <c r="H51" s="1162"/>
      <c r="I51" s="1162"/>
      <c r="J51" s="1162"/>
      <c r="K51" s="1162"/>
      <c r="L51" s="1162"/>
      <c r="M51" s="1162"/>
      <c r="N51" s="1162"/>
      <c r="O51" s="1162"/>
      <c r="P51" s="1162"/>
      <c r="Q51" s="5"/>
      <c r="R51" s="1756"/>
      <c r="S51" s="1705" t="s">
        <v>257</v>
      </c>
      <c r="T51" s="1706">
        <v>8.446299999999999</v>
      </c>
      <c r="U51" s="1706">
        <v>7.8501000000000003</v>
      </c>
      <c r="V51" s="1706">
        <v>8.7026000000000003</v>
      </c>
      <c r="W51" s="1706">
        <v>7.4894730000000003</v>
      </c>
      <c r="X51" s="1706">
        <v>8.6107080000000007</v>
      </c>
      <c r="Y51" s="1706">
        <v>8.3497829999999986</v>
      </c>
      <c r="Z51" s="1706">
        <v>8.2491010000000013</v>
      </c>
      <c r="AA51" s="1706">
        <v>8.9048020000000001</v>
      </c>
      <c r="AB51" s="1706">
        <v>8.7344400000000011</v>
      </c>
      <c r="AC51" s="1706">
        <v>8.3726659999999988</v>
      </c>
      <c r="AD51" s="1706">
        <v>8.656879</v>
      </c>
      <c r="AE51" s="1706">
        <v>8.0528459999999988</v>
      </c>
      <c r="AF51" s="1706">
        <v>100.41969800000001</v>
      </c>
    </row>
    <row r="52" spans="1:33" x14ac:dyDescent="0.25">
      <c r="A52" s="1216"/>
      <c r="B52" s="1160"/>
      <c r="C52" s="1162"/>
      <c r="D52" s="1162"/>
      <c r="E52" s="1162"/>
      <c r="F52" s="1162"/>
      <c r="G52" s="1162"/>
      <c r="H52" s="1162"/>
      <c r="I52" s="1162"/>
      <c r="J52" s="1162"/>
      <c r="K52" s="1162"/>
      <c r="L52" s="1162"/>
      <c r="M52" s="1162"/>
      <c r="N52" s="1162"/>
      <c r="O52" s="1162"/>
      <c r="P52" s="1162"/>
      <c r="Q52" s="5"/>
      <c r="R52" s="1756"/>
      <c r="S52" s="1705" t="s">
        <v>173</v>
      </c>
      <c r="T52" s="1706">
        <v>100.19761799999999</v>
      </c>
      <c r="U52" s="1706">
        <v>78.543413000000001</v>
      </c>
      <c r="V52" s="1706">
        <v>92.216578999999996</v>
      </c>
      <c r="W52" s="1706">
        <v>104.06637500000001</v>
      </c>
      <c r="X52" s="1706">
        <v>105.739818</v>
      </c>
      <c r="Y52" s="1706">
        <v>76.003973999999999</v>
      </c>
      <c r="Z52" s="1706">
        <v>66.684458000000006</v>
      </c>
      <c r="AA52" s="1706">
        <v>63.73546000000001</v>
      </c>
      <c r="AB52" s="1706">
        <v>95.603341</v>
      </c>
      <c r="AC52" s="1706">
        <v>100.311294</v>
      </c>
      <c r="AD52" s="1706">
        <v>108.965384</v>
      </c>
      <c r="AE52" s="1706">
        <v>91.759199999999993</v>
      </c>
      <c r="AF52" s="1706">
        <v>1083.826914</v>
      </c>
    </row>
    <row r="53" spans="1:33" x14ac:dyDescent="0.25">
      <c r="A53" s="1216"/>
      <c r="B53" s="1160"/>
      <c r="C53" s="1162"/>
      <c r="D53" s="1162"/>
      <c r="E53" s="1162"/>
      <c r="F53" s="1162"/>
      <c r="G53" s="1162"/>
      <c r="H53" s="1162"/>
      <c r="I53" s="1162"/>
      <c r="J53" s="1162"/>
      <c r="K53" s="1162"/>
      <c r="L53" s="1162"/>
      <c r="M53" s="1162"/>
      <c r="N53" s="1162"/>
      <c r="O53" s="1162"/>
      <c r="P53" s="1162"/>
      <c r="Q53" s="5"/>
      <c r="R53" s="1756"/>
    </row>
    <row r="54" spans="1:33" x14ac:dyDescent="0.25">
      <c r="A54" s="1216"/>
      <c r="B54" s="1160"/>
      <c r="C54" s="1162"/>
      <c r="D54" s="1162"/>
      <c r="E54" s="1162"/>
      <c r="F54" s="1162"/>
      <c r="G54" s="1162"/>
      <c r="H54" s="1162"/>
      <c r="I54" s="1162"/>
      <c r="J54" s="1162"/>
      <c r="K54" s="1162"/>
      <c r="L54" s="1162"/>
      <c r="M54" s="1162"/>
      <c r="N54" s="1162"/>
      <c r="O54" s="1162"/>
      <c r="P54" s="1162"/>
      <c r="Q54" s="5"/>
      <c r="R54" s="1756"/>
      <c r="T54" s="1815" t="s">
        <v>1149</v>
      </c>
      <c r="U54" s="1815" t="s">
        <v>1150</v>
      </c>
      <c r="V54" s="1815" t="s">
        <v>1151</v>
      </c>
      <c r="W54" s="1815" t="s">
        <v>1152</v>
      </c>
      <c r="X54" s="1815" t="s">
        <v>1153</v>
      </c>
      <c r="Y54" s="1815" t="s">
        <v>1154</v>
      </c>
      <c r="Z54" s="1815" t="s">
        <v>1155</v>
      </c>
      <c r="AA54" s="1815" t="s">
        <v>1156</v>
      </c>
      <c r="AB54" s="1815" t="s">
        <v>1173</v>
      </c>
      <c r="AC54" s="1815" t="s">
        <v>1158</v>
      </c>
      <c r="AD54" s="1815" t="s">
        <v>1159</v>
      </c>
      <c r="AE54" s="1815" t="s">
        <v>1160</v>
      </c>
    </row>
    <row r="55" spans="1:33" x14ac:dyDescent="0.25">
      <c r="A55" s="1216"/>
      <c r="B55" s="1160"/>
      <c r="C55" s="1162"/>
      <c r="D55" s="1162"/>
      <c r="E55" s="1162"/>
      <c r="F55" s="1162"/>
      <c r="G55" s="1162"/>
      <c r="H55" s="1162"/>
      <c r="I55" s="1162"/>
      <c r="J55" s="1162"/>
      <c r="K55" s="1162"/>
      <c r="L55" s="1162"/>
      <c r="M55" s="1162"/>
      <c r="N55" s="1162"/>
      <c r="O55" s="1162"/>
      <c r="P55" s="1162"/>
      <c r="Q55" s="5"/>
      <c r="R55" s="1756"/>
      <c r="S55" s="1705" t="s">
        <v>301</v>
      </c>
      <c r="T55" s="1706">
        <v>20.975696000000003</v>
      </c>
      <c r="U55" s="1706">
        <v>20.024231</v>
      </c>
      <c r="V55" s="1706">
        <v>21.589336000000003</v>
      </c>
      <c r="W55" s="1706">
        <v>20.964413</v>
      </c>
      <c r="X55" s="1706">
        <v>22.281547</v>
      </c>
      <c r="Y55" s="1706">
        <v>21.512813000000001</v>
      </c>
      <c r="Z55" s="1706">
        <v>22.262288000000002</v>
      </c>
      <c r="AA55" s="1706">
        <v>23.080754000000002</v>
      </c>
      <c r="AB55" s="1706">
        <v>22.480090000000004</v>
      </c>
      <c r="AC55" s="1706">
        <v>23.020575999999998</v>
      </c>
      <c r="AD55" s="1706">
        <v>21.507230999999997</v>
      </c>
      <c r="AE55" s="1706">
        <v>21.566701999999996</v>
      </c>
      <c r="AF55" s="1706"/>
    </row>
    <row r="56" spans="1:33" x14ac:dyDescent="0.25">
      <c r="A56" s="1216"/>
      <c r="B56" s="1160"/>
      <c r="C56" s="1162"/>
      <c r="D56" s="1162"/>
      <c r="E56" s="1162"/>
      <c r="F56" s="1162"/>
      <c r="G56" s="1162"/>
      <c r="H56" s="1162"/>
      <c r="I56" s="1162"/>
      <c r="J56" s="1162"/>
      <c r="K56" s="1162"/>
      <c r="L56" s="1162"/>
      <c r="M56" s="1162"/>
      <c r="N56" s="1162"/>
      <c r="O56" s="1162"/>
      <c r="P56" s="1162"/>
      <c r="Q56" s="5"/>
      <c r="R56" s="1756"/>
      <c r="S56" s="1705" t="s">
        <v>289</v>
      </c>
      <c r="T56" s="1706">
        <v>27.52018</v>
      </c>
      <c r="U56" s="1706">
        <v>25.505490000000002</v>
      </c>
      <c r="V56" s="1706">
        <v>28.798669999999998</v>
      </c>
      <c r="W56" s="1706">
        <v>28.934859999999997</v>
      </c>
      <c r="X56" s="1706">
        <v>30.495339999999999</v>
      </c>
      <c r="Y56" s="1706">
        <v>8.855830000000001</v>
      </c>
      <c r="Z56" s="1706">
        <v>3.30131</v>
      </c>
      <c r="AA56" s="1706">
        <v>3.1322299999999998</v>
      </c>
      <c r="AB56" s="1706">
        <v>28.980760000000004</v>
      </c>
      <c r="AC56" s="1706">
        <v>32.837499999999999</v>
      </c>
      <c r="AD56" s="1706">
        <v>31.712539999999997</v>
      </c>
      <c r="AE56" s="1706">
        <v>10.50564</v>
      </c>
      <c r="AF56" s="1706"/>
    </row>
    <row r="57" spans="1:33" x14ac:dyDescent="0.25">
      <c r="A57" s="1216"/>
      <c r="B57" s="1160"/>
      <c r="C57" s="1162"/>
      <c r="D57" s="1162"/>
      <c r="E57" s="1162"/>
      <c r="F57" s="1162"/>
      <c r="G57" s="1162"/>
      <c r="H57" s="1162"/>
      <c r="I57" s="1162"/>
      <c r="J57" s="1162"/>
      <c r="K57" s="1162"/>
      <c r="L57" s="1162"/>
      <c r="M57" s="1162"/>
      <c r="N57" s="1162"/>
      <c r="O57" s="1162"/>
      <c r="P57" s="1162"/>
      <c r="Q57" s="5"/>
      <c r="R57" s="1756"/>
      <c r="S57" s="1705" t="s">
        <v>291</v>
      </c>
      <c r="T57" s="1706">
        <v>15.99156</v>
      </c>
      <c r="U57" s="1706">
        <v>10.49869</v>
      </c>
      <c r="V57" s="1706">
        <v>14.14372</v>
      </c>
      <c r="W57" s="1706">
        <v>19.299700000000001</v>
      </c>
      <c r="X57" s="1706">
        <v>16.010999999999999</v>
      </c>
      <c r="Y57" s="1706">
        <v>11.793940000000001</v>
      </c>
      <c r="Z57" s="1706">
        <v>12.49075</v>
      </c>
      <c r="AA57" s="1706">
        <v>7.548</v>
      </c>
      <c r="AB57" s="1706">
        <v>11.108090000000001</v>
      </c>
      <c r="AC57" s="1706">
        <v>12.770250000000001</v>
      </c>
      <c r="AD57" s="1706">
        <v>19.535730000000001</v>
      </c>
      <c r="AE57" s="1706">
        <v>23.107310000000002</v>
      </c>
      <c r="AF57" s="1706"/>
    </row>
    <row r="58" spans="1:33" x14ac:dyDescent="0.25">
      <c r="A58" s="1216"/>
      <c r="B58" s="1160"/>
      <c r="C58" s="1162"/>
      <c r="D58" s="1162"/>
      <c r="E58" s="1162"/>
      <c r="F58" s="1162"/>
      <c r="G58" s="1162"/>
      <c r="H58" s="1162"/>
      <c r="I58" s="1162"/>
      <c r="J58" s="1162"/>
      <c r="K58" s="1162"/>
      <c r="L58" s="1162"/>
      <c r="M58" s="1162"/>
      <c r="N58" s="1162"/>
      <c r="O58" s="1162"/>
      <c r="P58" s="1162"/>
      <c r="Q58" s="5"/>
      <c r="R58" s="1756"/>
      <c r="S58" s="1705" t="s">
        <v>303</v>
      </c>
      <c r="T58" s="1706">
        <v>15.194782</v>
      </c>
      <c r="U58" s="1706">
        <v>10.551202</v>
      </c>
      <c r="V58" s="1706">
        <v>15.046253</v>
      </c>
      <c r="W58" s="1706">
        <v>15.184529000000001</v>
      </c>
      <c r="X58" s="1706">
        <v>15.869023000000002</v>
      </c>
      <c r="Y58" s="1706">
        <v>15.247707999999999</v>
      </c>
      <c r="Z58" s="1706">
        <v>13.792708999999999</v>
      </c>
      <c r="AA58" s="1706">
        <v>11.569774000000001</v>
      </c>
      <c r="AB58" s="1706">
        <v>14.806861</v>
      </c>
      <c r="AC58" s="1706">
        <v>14.876802000000001</v>
      </c>
      <c r="AD58" s="1706">
        <v>15.072204000000001</v>
      </c>
      <c r="AE58" s="1706">
        <v>15.209302000000001</v>
      </c>
      <c r="AF58" s="1706"/>
    </row>
    <row r="59" spans="1:33" x14ac:dyDescent="0.25">
      <c r="A59" s="1216"/>
      <c r="B59" s="1160"/>
      <c r="C59" s="1162"/>
      <c r="D59" s="1162"/>
      <c r="E59" s="1162"/>
      <c r="F59" s="1162"/>
      <c r="G59" s="1162"/>
      <c r="H59" s="1162"/>
      <c r="I59" s="1162"/>
      <c r="J59" s="1162"/>
      <c r="K59" s="1162"/>
      <c r="L59" s="1162"/>
      <c r="M59" s="1162"/>
      <c r="N59" s="1162"/>
      <c r="O59" s="1162"/>
      <c r="P59" s="1162"/>
      <c r="Q59" s="5"/>
      <c r="R59" s="1756"/>
      <c r="S59" s="1705" t="s">
        <v>197</v>
      </c>
      <c r="T59" s="1706">
        <v>12.069100000000001</v>
      </c>
      <c r="U59" s="1706">
        <v>4.1136999999999997</v>
      </c>
      <c r="V59" s="1706">
        <v>3.9359999999999999</v>
      </c>
      <c r="W59" s="1706">
        <v>12.1934</v>
      </c>
      <c r="X59" s="1706">
        <v>12.472200000000001</v>
      </c>
      <c r="Y59" s="1706">
        <v>10.2439</v>
      </c>
      <c r="Z59" s="1706">
        <v>6.5883000000000003</v>
      </c>
      <c r="AA59" s="1706">
        <v>9.4999000000000002</v>
      </c>
      <c r="AB59" s="1706">
        <v>9.4931000000000001</v>
      </c>
      <c r="AC59" s="1706">
        <v>8.4335000000000004</v>
      </c>
      <c r="AD59" s="1706">
        <v>12.480799999999999</v>
      </c>
      <c r="AE59" s="1706">
        <v>13.317399999999999</v>
      </c>
      <c r="AF59" s="1706"/>
    </row>
    <row r="60" spans="1:33" x14ac:dyDescent="0.25">
      <c r="A60" s="1216"/>
      <c r="B60" s="1160"/>
      <c r="C60" s="1162"/>
      <c r="D60" s="1162"/>
      <c r="E60" s="1162"/>
      <c r="F60" s="1162"/>
      <c r="G60" s="1162"/>
      <c r="H60" s="1162"/>
      <c r="I60" s="1162"/>
      <c r="J60" s="1162"/>
      <c r="K60" s="1162"/>
      <c r="L60" s="1162"/>
      <c r="M60" s="1162"/>
      <c r="N60" s="1162"/>
      <c r="O60" s="1162"/>
      <c r="P60" s="1162"/>
      <c r="Q60" s="5"/>
      <c r="R60" s="1756"/>
      <c r="S60" s="1705" t="s">
        <v>257</v>
      </c>
      <c r="T60" s="1706">
        <v>8.446299999999999</v>
      </c>
      <c r="U60" s="1706">
        <v>7.8501000000000003</v>
      </c>
      <c r="V60" s="1706">
        <v>8.7026000000000003</v>
      </c>
      <c r="W60" s="1706">
        <v>7.4894730000000003</v>
      </c>
      <c r="X60" s="1706">
        <v>8.6107080000000007</v>
      </c>
      <c r="Y60" s="1706">
        <v>8.3497829999999986</v>
      </c>
      <c r="Z60" s="1706">
        <v>8.2491010000000013</v>
      </c>
      <c r="AA60" s="1706">
        <v>8.9048020000000001</v>
      </c>
      <c r="AB60" s="1706">
        <v>8.7344400000000011</v>
      </c>
      <c r="AC60" s="1706">
        <v>8.3726659999999988</v>
      </c>
      <c r="AD60" s="1706">
        <v>8.656879</v>
      </c>
      <c r="AE60" s="1706">
        <v>8.0528459999999988</v>
      </c>
      <c r="AF60" s="1706"/>
    </row>
    <row r="61" spans="1:33" x14ac:dyDescent="0.25">
      <c r="A61" s="1216"/>
      <c r="B61" s="1160"/>
      <c r="C61" s="1162"/>
      <c r="D61" s="1162"/>
      <c r="E61" s="1162"/>
      <c r="F61" s="1162"/>
      <c r="G61" s="1162"/>
      <c r="H61" s="1162"/>
      <c r="I61" s="1162"/>
      <c r="J61" s="1162"/>
      <c r="K61" s="1162"/>
      <c r="L61" s="1162"/>
      <c r="M61" s="1162"/>
      <c r="N61" s="1162"/>
      <c r="O61" s="1162"/>
      <c r="P61" s="1162"/>
      <c r="Q61" s="5"/>
      <c r="R61" s="1756"/>
      <c r="T61" s="1706"/>
      <c r="U61" s="1706"/>
      <c r="V61" s="1706"/>
      <c r="W61" s="1706"/>
      <c r="X61" s="1706"/>
      <c r="Y61" s="1706"/>
      <c r="Z61" s="1706"/>
      <c r="AA61" s="1706"/>
      <c r="AB61" s="1706"/>
      <c r="AC61" s="1706"/>
      <c r="AD61" s="1706"/>
      <c r="AE61" s="1706"/>
      <c r="AF61" s="1706"/>
      <c r="AG61" s="1707"/>
    </row>
    <row r="62" spans="1:33" x14ac:dyDescent="0.25">
      <c r="A62" s="1216"/>
      <c r="B62" s="1160"/>
      <c r="C62" s="1162"/>
      <c r="D62" s="1162"/>
      <c r="E62" s="1162"/>
      <c r="F62" s="1162"/>
      <c r="G62" s="1162"/>
      <c r="H62" s="1162"/>
      <c r="I62" s="1162"/>
      <c r="J62" s="1162"/>
      <c r="K62" s="1162"/>
      <c r="L62" s="1162"/>
      <c r="M62" s="1162"/>
      <c r="N62" s="1162"/>
      <c r="O62" s="1162"/>
      <c r="P62" s="1162"/>
      <c r="Q62" s="5"/>
      <c r="R62" s="1756"/>
      <c r="T62" s="1706"/>
      <c r="U62" s="1706"/>
      <c r="V62" s="1706"/>
      <c r="W62" s="1706"/>
      <c r="X62" s="1706"/>
      <c r="Y62" s="1706"/>
      <c r="Z62" s="1706"/>
      <c r="AA62" s="1706"/>
      <c r="AB62" s="1706"/>
      <c r="AC62" s="1706"/>
      <c r="AD62" s="1706"/>
      <c r="AE62" s="1706"/>
      <c r="AF62" s="1706"/>
      <c r="AG62" s="1707"/>
    </row>
    <row r="63" spans="1:33" x14ac:dyDescent="0.25">
      <c r="A63" s="1216"/>
      <c r="B63" s="1160"/>
      <c r="C63" s="1162"/>
      <c r="D63" s="1162"/>
      <c r="E63" s="1162"/>
      <c r="F63" s="1162"/>
      <c r="G63" s="1162"/>
      <c r="H63" s="1162"/>
      <c r="I63" s="1162"/>
      <c r="J63" s="1162"/>
      <c r="K63" s="1162"/>
      <c r="L63" s="1162"/>
      <c r="M63" s="1162"/>
      <c r="N63" s="1162"/>
      <c r="O63" s="1162"/>
      <c r="P63" s="1162"/>
      <c r="Q63" s="5"/>
      <c r="R63" s="1756"/>
      <c r="AG63" s="1707"/>
    </row>
    <row r="64" spans="1:33" x14ac:dyDescent="0.25">
      <c r="A64" s="1216"/>
      <c r="B64" s="1160"/>
      <c r="C64" s="1162"/>
      <c r="D64" s="1162"/>
      <c r="E64" s="1162"/>
      <c r="F64" s="1162"/>
      <c r="G64" s="1162"/>
      <c r="H64" s="1162"/>
      <c r="I64" s="1162"/>
      <c r="J64" s="1162"/>
      <c r="K64" s="1162"/>
      <c r="L64" s="1162"/>
      <c r="M64" s="1162"/>
      <c r="N64" s="1162"/>
      <c r="O64" s="1162"/>
      <c r="P64" s="1162"/>
      <c r="Q64" s="5"/>
      <c r="R64" s="1756"/>
      <c r="AG64" s="1707"/>
    </row>
    <row r="65" spans="1:33" x14ac:dyDescent="0.25">
      <c r="A65" s="1216"/>
      <c r="B65" s="1160"/>
      <c r="C65" s="1162"/>
      <c r="D65" s="1162"/>
      <c r="E65" s="1162"/>
      <c r="F65" s="1162"/>
      <c r="G65" s="1162"/>
      <c r="H65" s="1162"/>
      <c r="I65" s="1162"/>
      <c r="J65" s="1162"/>
      <c r="K65" s="1162"/>
      <c r="L65" s="1162"/>
      <c r="M65" s="1162"/>
      <c r="N65" s="1162"/>
      <c r="O65" s="1162"/>
      <c r="P65" s="1162"/>
      <c r="Q65" s="5"/>
      <c r="R65" s="1756"/>
      <c r="AG65" s="1707"/>
    </row>
    <row r="66" spans="1:33" x14ac:dyDescent="0.25">
      <c r="A66" s="1216"/>
      <c r="B66" s="1160"/>
      <c r="C66" s="1162"/>
      <c r="D66" s="1162"/>
      <c r="E66" s="1162"/>
      <c r="F66" s="1162"/>
      <c r="G66" s="1162"/>
      <c r="H66" s="1162"/>
      <c r="I66" s="1162"/>
      <c r="J66" s="1162"/>
      <c r="K66" s="1162"/>
      <c r="L66" s="1162"/>
      <c r="M66" s="1162"/>
      <c r="N66" s="1162"/>
      <c r="O66" s="1162"/>
      <c r="P66" s="1162"/>
      <c r="Q66" s="5"/>
      <c r="R66" s="1756"/>
      <c r="AG66" s="1707"/>
    </row>
    <row r="67" spans="1:33" x14ac:dyDescent="0.25">
      <c r="A67" s="1216"/>
      <c r="B67" s="1160"/>
      <c r="C67" s="1162"/>
      <c r="D67" s="1162"/>
      <c r="E67" s="1162"/>
      <c r="F67" s="1162"/>
      <c r="G67" s="1162"/>
      <c r="H67" s="1162"/>
      <c r="I67" s="1162"/>
      <c r="J67" s="1162"/>
      <c r="K67" s="1162"/>
      <c r="L67" s="1162"/>
      <c r="M67" s="1162"/>
      <c r="N67" s="1162"/>
      <c r="O67" s="1162"/>
      <c r="P67" s="1162"/>
      <c r="Q67" s="1162"/>
      <c r="R67" s="1756"/>
      <c r="AG67" s="1707"/>
    </row>
    <row r="68" spans="1:33" x14ac:dyDescent="0.25">
      <c r="A68" s="1216"/>
      <c r="B68" s="1160"/>
      <c r="C68" s="1162"/>
      <c r="D68" s="1162"/>
      <c r="E68" s="1162"/>
      <c r="F68" s="1162"/>
      <c r="G68" s="1162"/>
      <c r="H68" s="1162"/>
      <c r="I68" s="1162"/>
      <c r="J68" s="1162"/>
      <c r="K68" s="1162"/>
      <c r="L68" s="1162"/>
      <c r="M68" s="1162"/>
      <c r="N68" s="1162"/>
      <c r="O68" s="1162"/>
      <c r="P68" s="1162"/>
      <c r="Q68" s="1162"/>
      <c r="R68" s="1756"/>
      <c r="AG68" s="1707"/>
    </row>
    <row r="69" spans="1:33" x14ac:dyDescent="0.25">
      <c r="A69" s="1216"/>
      <c r="B69" s="1160"/>
      <c r="C69" s="1162"/>
      <c r="D69" s="1162"/>
      <c r="E69" s="1162"/>
      <c r="F69" s="1162"/>
      <c r="G69" s="1162"/>
      <c r="H69" s="1162"/>
      <c r="I69" s="1162"/>
      <c r="J69" s="1162"/>
      <c r="K69" s="1162"/>
      <c r="L69" s="1162"/>
      <c r="M69" s="1162"/>
      <c r="N69" s="1162"/>
      <c r="O69" s="1162"/>
      <c r="P69" s="1162"/>
      <c r="Q69" s="1162"/>
      <c r="R69" s="1756"/>
      <c r="AG69" s="1707"/>
    </row>
    <row r="70" spans="1:33" x14ac:dyDescent="0.25">
      <c r="A70" s="1216"/>
      <c r="B70" s="1160"/>
      <c r="C70" s="1162"/>
      <c r="D70" s="1162"/>
      <c r="E70" s="1162"/>
      <c r="F70" s="1162"/>
      <c r="G70" s="1162"/>
      <c r="H70" s="1162"/>
      <c r="I70" s="1162"/>
      <c r="J70" s="1162"/>
      <c r="K70" s="1162"/>
      <c r="L70" s="1162"/>
      <c r="M70" s="1162"/>
      <c r="N70" s="1162"/>
      <c r="O70" s="1162"/>
      <c r="P70" s="1162"/>
      <c r="Q70" s="1162"/>
      <c r="R70" s="1756"/>
      <c r="AG70" s="1707"/>
    </row>
    <row r="71" spans="1:33" x14ac:dyDescent="0.25">
      <c r="A71" s="1216"/>
      <c r="B71" s="1160"/>
      <c r="C71" s="1162"/>
      <c r="D71" s="1162"/>
      <c r="E71" s="1162"/>
      <c r="F71" s="1162"/>
      <c r="G71" s="1162"/>
      <c r="H71" s="1162"/>
      <c r="I71" s="1162"/>
      <c r="J71" s="1162"/>
      <c r="K71" s="1162"/>
      <c r="L71" s="1162"/>
      <c r="M71" s="1162"/>
      <c r="N71" s="1162"/>
      <c r="O71" s="1162"/>
      <c r="P71" s="1162"/>
      <c r="Q71" s="1162"/>
      <c r="R71" s="1756"/>
    </row>
    <row r="72" spans="1:33" x14ac:dyDescent="0.25">
      <c r="A72" s="1216"/>
      <c r="B72" s="1160"/>
      <c r="C72" s="1162"/>
      <c r="D72" s="1162"/>
      <c r="E72" s="1162"/>
      <c r="F72" s="1162"/>
      <c r="G72" s="1162"/>
      <c r="H72" s="1162"/>
      <c r="I72" s="1162"/>
      <c r="J72" s="1162"/>
      <c r="K72" s="1162"/>
      <c r="L72" s="1162"/>
      <c r="M72" s="1162"/>
      <c r="N72" s="1162"/>
      <c r="O72" s="1162"/>
      <c r="P72" s="1162"/>
      <c r="Q72" s="1162"/>
      <c r="R72" s="1756"/>
    </row>
    <row r="73" spans="1:33" x14ac:dyDescent="0.25">
      <c r="A73" s="1268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1756"/>
    </row>
    <row r="74" spans="1:33" ht="20.25" x14ac:dyDescent="0.3">
      <c r="A74" s="1227" t="s">
        <v>1186</v>
      </c>
      <c r="B74" s="1269"/>
      <c r="C74" s="381"/>
      <c r="D74" s="1269"/>
      <c r="E74" s="1269"/>
      <c r="F74" s="1269"/>
      <c r="G74" s="1269"/>
      <c r="H74" s="1269"/>
      <c r="I74" s="1269"/>
      <c r="J74" s="1269"/>
      <c r="K74" s="1269"/>
      <c r="L74" s="1269"/>
      <c r="M74" s="1269"/>
      <c r="N74" s="1269"/>
      <c r="O74" s="1269"/>
      <c r="P74" s="1269"/>
      <c r="Q74" s="5"/>
      <c r="R74" s="1756"/>
      <c r="S74" s="1704" t="s">
        <v>3</v>
      </c>
      <c r="T74" s="1704" t="s">
        <v>4</v>
      </c>
    </row>
    <row r="75" spans="1:33" ht="15.75" thickBot="1" x14ac:dyDescent="0.3">
      <c r="A75" s="1269"/>
      <c r="B75" s="1270"/>
      <c r="C75" s="381"/>
      <c r="D75" s="1269"/>
      <c r="E75" s="1269"/>
      <c r="F75" s="1269"/>
      <c r="G75" s="1269"/>
      <c r="H75" s="1269"/>
      <c r="I75" s="1269"/>
      <c r="J75" s="1269"/>
      <c r="K75" s="1269"/>
      <c r="L75" s="1269"/>
      <c r="M75" s="1269"/>
      <c r="N75" s="1269"/>
      <c r="O75" s="1269"/>
      <c r="P75" s="1269"/>
      <c r="Q75" s="5"/>
      <c r="R75" s="1756"/>
    </row>
    <row r="76" spans="1:33" ht="15.75" thickBot="1" x14ac:dyDescent="0.3">
      <c r="A76" s="1271"/>
      <c r="B76" s="1272" t="s">
        <v>1171</v>
      </c>
      <c r="C76" s="1273" t="s">
        <v>1045</v>
      </c>
      <c r="D76" s="1274" t="s">
        <v>999</v>
      </c>
      <c r="E76" s="1275" t="s">
        <v>1127</v>
      </c>
      <c r="F76" s="1274" t="s">
        <v>1128</v>
      </c>
      <c r="G76" s="1275" t="s">
        <v>1129</v>
      </c>
      <c r="H76" s="1274" t="s">
        <v>1130</v>
      </c>
      <c r="I76" s="1275" t="s">
        <v>1131</v>
      </c>
      <c r="J76" s="1274" t="s">
        <v>1027</v>
      </c>
      <c r="K76" s="1275" t="s">
        <v>1132</v>
      </c>
      <c r="L76" s="1274" t="s">
        <v>1133</v>
      </c>
      <c r="M76" s="1275" t="s">
        <v>1134</v>
      </c>
      <c r="N76" s="1274" t="s">
        <v>1029</v>
      </c>
      <c r="O76" s="1275" t="s">
        <v>1135</v>
      </c>
      <c r="P76" s="1276" t="s">
        <v>1095</v>
      </c>
      <c r="R76" s="1821"/>
      <c r="S76" s="1704" t="s">
        <v>913</v>
      </c>
      <c r="U76" s="1704" t="s">
        <v>1170</v>
      </c>
    </row>
    <row r="77" spans="1:33" x14ac:dyDescent="0.25">
      <c r="A77" s="1270"/>
      <c r="B77" s="1277" t="s">
        <v>1187</v>
      </c>
      <c r="C77" s="1278" t="s">
        <v>1046</v>
      </c>
      <c r="D77" s="1279">
        <v>2995.1315269999991</v>
      </c>
      <c r="E77" s="1280">
        <v>2821.876146499998</v>
      </c>
      <c r="F77" s="1280">
        <v>2926.7919679999995</v>
      </c>
      <c r="G77" s="1280">
        <v>3073.8827500000011</v>
      </c>
      <c r="H77" s="1280">
        <v>2693.798747000003</v>
      </c>
      <c r="I77" s="1280">
        <v>2163.3011979999987</v>
      </c>
      <c r="J77" s="1280">
        <v>2042.3783145499981</v>
      </c>
      <c r="K77" s="1280">
        <v>2014.1686032500008</v>
      </c>
      <c r="L77" s="1280">
        <v>1697.5470046723301</v>
      </c>
      <c r="M77" s="1280">
        <v>2415.9330817469413</v>
      </c>
      <c r="N77" s="1280">
        <v>2638.6787551075008</v>
      </c>
      <c r="O77" s="1281">
        <v>2480.6725351059995</v>
      </c>
      <c r="P77" s="1282">
        <v>29964.160630932769</v>
      </c>
      <c r="Q77" s="5"/>
      <c r="R77" s="1822"/>
      <c r="S77" s="1704" t="s">
        <v>6</v>
      </c>
      <c r="T77" s="1704" t="s">
        <v>359</v>
      </c>
      <c r="U77" s="1704" t="s">
        <v>689</v>
      </c>
      <c r="V77" s="1704" t="s">
        <v>690</v>
      </c>
      <c r="W77" s="1704" t="s">
        <v>1136</v>
      </c>
      <c r="X77" s="1704" t="s">
        <v>1137</v>
      </c>
      <c r="Y77" s="1704" t="s">
        <v>1138</v>
      </c>
      <c r="Z77" s="1704" t="s">
        <v>1139</v>
      </c>
      <c r="AA77" s="1704" t="s">
        <v>1140</v>
      </c>
      <c r="AB77" s="1704" t="s">
        <v>1141</v>
      </c>
      <c r="AC77" s="1704" t="s">
        <v>1142</v>
      </c>
      <c r="AD77" s="1704" t="s">
        <v>1143</v>
      </c>
      <c r="AE77" s="1704" t="s">
        <v>1144</v>
      </c>
      <c r="AF77" s="1704" t="s">
        <v>1145</v>
      </c>
      <c r="AG77" s="1704" t="s">
        <v>173</v>
      </c>
    </row>
    <row r="78" spans="1:33" x14ac:dyDescent="0.25">
      <c r="A78" s="1270"/>
      <c r="B78" s="1283"/>
      <c r="C78" s="1284" t="s">
        <v>1047</v>
      </c>
      <c r="D78" s="1285">
        <v>1242.1779390000006</v>
      </c>
      <c r="E78" s="1286">
        <v>1113.9140389999993</v>
      </c>
      <c r="F78" s="1286">
        <v>1338.5647869999993</v>
      </c>
      <c r="G78" s="1286">
        <v>1093.6287890000003</v>
      </c>
      <c r="H78" s="1286">
        <v>1528.3052209999996</v>
      </c>
      <c r="I78" s="1286">
        <v>1915.9290369999992</v>
      </c>
      <c r="J78" s="1286">
        <v>2098.8824109499997</v>
      </c>
      <c r="K78" s="1286">
        <v>2123.1530840000005</v>
      </c>
      <c r="L78" s="1286">
        <v>2350.8212929999991</v>
      </c>
      <c r="M78" s="1286">
        <v>1837.5124980000001</v>
      </c>
      <c r="N78" s="1286">
        <v>1546.5380019999998</v>
      </c>
      <c r="O78" s="1287">
        <v>1916.8124919999998</v>
      </c>
      <c r="P78" s="1288">
        <v>20106.239591950001</v>
      </c>
      <c r="Q78" s="5"/>
      <c r="R78" s="1822"/>
      <c r="S78" s="1704" t="s">
        <v>7</v>
      </c>
      <c r="T78" s="1704" t="s">
        <v>346</v>
      </c>
      <c r="U78" s="1706">
        <v>2995.1315269999991</v>
      </c>
      <c r="V78" s="1706">
        <v>2821.876146499998</v>
      </c>
      <c r="W78" s="1706">
        <v>2926.7919679999995</v>
      </c>
      <c r="X78" s="1706">
        <v>3073.8827500000011</v>
      </c>
      <c r="Y78" s="1706">
        <v>2693.798747000003</v>
      </c>
      <c r="Z78" s="1706">
        <v>2163.3011979999987</v>
      </c>
      <c r="AA78" s="1706">
        <v>2042.3783145499981</v>
      </c>
      <c r="AB78" s="1706">
        <v>2014.1686032500008</v>
      </c>
      <c r="AC78" s="1706">
        <v>1697.5470046723301</v>
      </c>
      <c r="AD78" s="1706">
        <v>2415.9330817469413</v>
      </c>
      <c r="AE78" s="1706">
        <v>2638.6787551075008</v>
      </c>
      <c r="AF78" s="1706">
        <v>2480.6725351059995</v>
      </c>
      <c r="AG78" s="1706">
        <v>29964.160630932769</v>
      </c>
    </row>
    <row r="79" spans="1:33" x14ac:dyDescent="0.25">
      <c r="A79" s="1270"/>
      <c r="B79" s="1283"/>
      <c r="C79" s="1284" t="s">
        <v>348</v>
      </c>
      <c r="D79" s="1285">
        <v>59.678420000000003</v>
      </c>
      <c r="E79" s="1286">
        <v>46.20253000000001</v>
      </c>
      <c r="F79" s="1286">
        <v>62.188945999999994</v>
      </c>
      <c r="G79" s="1286">
        <v>58.187171000000006</v>
      </c>
      <c r="H79" s="1286">
        <v>57.919946000000003</v>
      </c>
      <c r="I79" s="1286">
        <v>46.715845999999999</v>
      </c>
      <c r="J79" s="1286">
        <v>49.377727999999991</v>
      </c>
      <c r="K79" s="1286">
        <v>65.067644999999999</v>
      </c>
      <c r="L79" s="1286">
        <v>71.770976000000005</v>
      </c>
      <c r="M79" s="1286">
        <v>74.919142999999991</v>
      </c>
      <c r="N79" s="1286">
        <v>76.712831999999992</v>
      </c>
      <c r="O79" s="1287">
        <v>76.659357000000014</v>
      </c>
      <c r="P79" s="1288">
        <v>745.40053999999986</v>
      </c>
      <c r="Q79" s="5"/>
      <c r="R79" s="1822"/>
      <c r="T79" s="1704" t="s">
        <v>347</v>
      </c>
      <c r="U79" s="1706">
        <v>1242.1779390000006</v>
      </c>
      <c r="V79" s="1706">
        <v>1113.9140389999993</v>
      </c>
      <c r="W79" s="1706">
        <v>1338.5647869999993</v>
      </c>
      <c r="X79" s="1706">
        <v>1093.6287890000003</v>
      </c>
      <c r="Y79" s="1706">
        <v>1528.3052209999996</v>
      </c>
      <c r="Z79" s="1706">
        <v>1915.9290369999992</v>
      </c>
      <c r="AA79" s="1706">
        <v>2098.8824109499997</v>
      </c>
      <c r="AB79" s="1706">
        <v>2123.1530840000005</v>
      </c>
      <c r="AC79" s="1706">
        <v>2350.8212929999991</v>
      </c>
      <c r="AD79" s="1706">
        <v>1837.5124980000001</v>
      </c>
      <c r="AE79" s="1706">
        <v>1546.5380019999998</v>
      </c>
      <c r="AF79" s="1706">
        <v>1916.8124919999998</v>
      </c>
      <c r="AG79" s="1706">
        <v>20106.239591950001</v>
      </c>
    </row>
    <row r="80" spans="1:33" ht="15.75" thickBot="1" x14ac:dyDescent="0.3">
      <c r="A80" s="1270"/>
      <c r="B80" s="1289"/>
      <c r="C80" s="1290" t="s">
        <v>1048</v>
      </c>
      <c r="D80" s="1291">
        <v>88.012743999999998</v>
      </c>
      <c r="E80" s="1292">
        <v>62.858243999999992</v>
      </c>
      <c r="F80" s="1292">
        <v>122.24382499999999</v>
      </c>
      <c r="G80" s="1292">
        <v>115.618554</v>
      </c>
      <c r="H80" s="1292">
        <v>144.15069699999998</v>
      </c>
      <c r="I80" s="1292">
        <v>129.164525</v>
      </c>
      <c r="J80" s="1292">
        <v>130.88808901666664</v>
      </c>
      <c r="K80" s="1292">
        <v>134.98356333333331</v>
      </c>
      <c r="L80" s="1292">
        <v>142.37948400000002</v>
      </c>
      <c r="M80" s="1292">
        <v>150.37418046666667</v>
      </c>
      <c r="N80" s="1292">
        <v>139.97803553333333</v>
      </c>
      <c r="O80" s="1293">
        <v>140.55982646666664</v>
      </c>
      <c r="P80" s="1294">
        <v>1501.2117678166667</v>
      </c>
      <c r="Q80" s="5"/>
      <c r="R80" s="1822"/>
      <c r="T80" s="1704" t="s">
        <v>348</v>
      </c>
      <c r="U80" s="1706">
        <v>59.678420000000003</v>
      </c>
      <c r="V80" s="1706">
        <v>46.20253000000001</v>
      </c>
      <c r="W80" s="1706">
        <v>62.188945999999994</v>
      </c>
      <c r="X80" s="1706">
        <v>58.187171000000006</v>
      </c>
      <c r="Y80" s="1706">
        <v>57.919946000000003</v>
      </c>
      <c r="Z80" s="1706">
        <v>46.715845999999999</v>
      </c>
      <c r="AA80" s="1706">
        <v>49.377727999999991</v>
      </c>
      <c r="AB80" s="1706">
        <v>65.067644999999999</v>
      </c>
      <c r="AC80" s="1706">
        <v>71.770976000000005</v>
      </c>
      <c r="AD80" s="1706">
        <v>74.919142999999991</v>
      </c>
      <c r="AE80" s="1706">
        <v>76.712831999999992</v>
      </c>
      <c r="AF80" s="1706">
        <v>76.659357000000014</v>
      </c>
      <c r="AG80" s="1706">
        <v>745.40053999999986</v>
      </c>
    </row>
    <row r="81" spans="1:33" x14ac:dyDescent="0.25">
      <c r="A81" s="1270"/>
      <c r="B81" s="1277" t="s">
        <v>1188</v>
      </c>
      <c r="C81" s="1278" t="s">
        <v>1046</v>
      </c>
      <c r="D81" s="1295">
        <v>68.454049678124662</v>
      </c>
      <c r="E81" s="1296">
        <v>67.088588999999985</v>
      </c>
      <c r="F81" s="1296">
        <v>74.04882600000002</v>
      </c>
      <c r="G81" s="1296">
        <v>71.686467350000001</v>
      </c>
      <c r="H81" s="1296">
        <v>69.965402199783284</v>
      </c>
      <c r="I81" s="1296">
        <v>56.123618000000008</v>
      </c>
      <c r="J81" s="1296">
        <v>53.432817000000014</v>
      </c>
      <c r="K81" s="1296">
        <v>51.124488000000014</v>
      </c>
      <c r="L81" s="1296">
        <v>46.622485000000005</v>
      </c>
      <c r="M81" s="1296">
        <v>52.544150999999999</v>
      </c>
      <c r="N81" s="1296">
        <v>63.901728749999997</v>
      </c>
      <c r="O81" s="1297">
        <v>62.619620477499993</v>
      </c>
      <c r="P81" s="1282">
        <v>737.61224245540802</v>
      </c>
      <c r="Q81" s="5"/>
      <c r="R81" s="1822"/>
      <c r="T81" s="1704" t="s">
        <v>349</v>
      </c>
      <c r="U81" s="1706">
        <v>88.012743999999998</v>
      </c>
      <c r="V81" s="1706">
        <v>62.858243999999992</v>
      </c>
      <c r="W81" s="1706">
        <v>122.24382499999999</v>
      </c>
      <c r="X81" s="1706">
        <v>115.618554</v>
      </c>
      <c r="Y81" s="1706">
        <v>144.15069699999998</v>
      </c>
      <c r="Z81" s="1706">
        <v>129.164525</v>
      </c>
      <c r="AA81" s="1706">
        <v>130.88808901666664</v>
      </c>
      <c r="AB81" s="1706">
        <v>134.98356333333331</v>
      </c>
      <c r="AC81" s="1706">
        <v>142.37948400000002</v>
      </c>
      <c r="AD81" s="1706">
        <v>150.37418046666667</v>
      </c>
      <c r="AE81" s="1706">
        <v>139.97803553333333</v>
      </c>
      <c r="AF81" s="1706">
        <v>140.55982646666664</v>
      </c>
      <c r="AG81" s="1706">
        <v>1501.2117678166667</v>
      </c>
    </row>
    <row r="82" spans="1:33" ht="16.5" thickBot="1" x14ac:dyDescent="0.3">
      <c r="A82" s="1270"/>
      <c r="B82" s="1289"/>
      <c r="C82" s="1290" t="s">
        <v>1047</v>
      </c>
      <c r="D82" s="1298">
        <v>128.46626977879899</v>
      </c>
      <c r="E82" s="1299">
        <v>104.07068924999997</v>
      </c>
      <c r="F82" s="1299">
        <v>116.90500925000008</v>
      </c>
      <c r="G82" s="1299">
        <v>127.16751397499998</v>
      </c>
      <c r="H82" s="1299">
        <v>129.94843430410003</v>
      </c>
      <c r="I82" s="1299">
        <v>103.28198724971202</v>
      </c>
      <c r="J82" s="1299">
        <v>94.969413652529951</v>
      </c>
      <c r="K82" s="1299">
        <v>93.276951431134975</v>
      </c>
      <c r="L82" s="1299">
        <v>125.97006981035032</v>
      </c>
      <c r="M82" s="1299">
        <v>134.19798617077905</v>
      </c>
      <c r="N82" s="1299">
        <v>142.97230939190314</v>
      </c>
      <c r="O82" s="1300">
        <v>126.92593624565751</v>
      </c>
      <c r="P82" s="1294">
        <v>1428.1525705099662</v>
      </c>
      <c r="Q82" s="5"/>
      <c r="R82" s="1823"/>
      <c r="S82" s="1704" t="s">
        <v>1189</v>
      </c>
      <c r="U82" s="1706">
        <v>4385.0006299999995</v>
      </c>
      <c r="V82" s="1706">
        <v>4044.8509594999973</v>
      </c>
      <c r="W82" s="1706">
        <v>4449.7895259999987</v>
      </c>
      <c r="X82" s="1706">
        <v>4341.3172640000003</v>
      </c>
      <c r="Y82" s="1706">
        <v>4424.1746110000031</v>
      </c>
      <c r="Z82" s="1706">
        <v>4255.1106059999984</v>
      </c>
      <c r="AA82" s="1706">
        <v>4321.5265425166644</v>
      </c>
      <c r="AB82" s="1706">
        <v>4337.3728955833349</v>
      </c>
      <c r="AC82" s="1706">
        <v>4262.5187576723292</v>
      </c>
      <c r="AD82" s="1706">
        <v>4478.7389032136089</v>
      </c>
      <c r="AE82" s="1706">
        <v>4401.907624640834</v>
      </c>
      <c r="AF82" s="1706">
        <v>4614.7042105726669</v>
      </c>
      <c r="AG82" s="1706">
        <v>52317.012530699445</v>
      </c>
    </row>
    <row r="83" spans="1:33" ht="15.75" x14ac:dyDescent="0.25">
      <c r="A83" s="1270"/>
      <c r="B83" s="1277" t="s">
        <v>1190</v>
      </c>
      <c r="C83" s="1278" t="s">
        <v>1046</v>
      </c>
      <c r="D83" s="1279">
        <v>3063.5855766781237</v>
      </c>
      <c r="E83" s="1280">
        <v>2888.9647354999979</v>
      </c>
      <c r="F83" s="1280">
        <v>3000.8407939999997</v>
      </c>
      <c r="G83" s="1280">
        <v>3145.5692173500011</v>
      </c>
      <c r="H83" s="1280">
        <v>2763.7641491997865</v>
      </c>
      <c r="I83" s="1280">
        <v>2219.4248159999988</v>
      </c>
      <c r="J83" s="1280">
        <v>2095.8111315499982</v>
      </c>
      <c r="K83" s="1280">
        <v>2065.293091250001</v>
      </c>
      <c r="L83" s="1280">
        <v>1744.1694896723302</v>
      </c>
      <c r="M83" s="1280">
        <v>2468.4772327469414</v>
      </c>
      <c r="N83" s="1280">
        <v>2702.5804838575009</v>
      </c>
      <c r="O83" s="1281">
        <v>2543.2921555834996</v>
      </c>
      <c r="P83" s="1282">
        <v>30701.772873388181</v>
      </c>
      <c r="Q83" s="5"/>
      <c r="R83" s="1823"/>
      <c r="S83" s="1704" t="s">
        <v>177</v>
      </c>
      <c r="T83" s="1704" t="s">
        <v>346</v>
      </c>
      <c r="U83" s="1706">
        <v>68.454049678124662</v>
      </c>
      <c r="V83" s="1706">
        <v>67.088588999999985</v>
      </c>
      <c r="W83" s="1706">
        <v>74.04882600000002</v>
      </c>
      <c r="X83" s="1706">
        <v>71.686467350000001</v>
      </c>
      <c r="Y83" s="1706">
        <v>69.965402199783284</v>
      </c>
      <c r="Z83" s="1706">
        <v>56.123618000000008</v>
      </c>
      <c r="AA83" s="1706">
        <v>53.432817000000014</v>
      </c>
      <c r="AB83" s="1706">
        <v>51.124488000000014</v>
      </c>
      <c r="AC83" s="1706">
        <v>46.622485000000005</v>
      </c>
      <c r="AD83" s="1706">
        <v>52.544150999999999</v>
      </c>
      <c r="AE83" s="1706">
        <v>63.901728749999997</v>
      </c>
      <c r="AF83" s="1706">
        <v>62.619620477499993</v>
      </c>
      <c r="AG83" s="1706">
        <v>737.61224245540802</v>
      </c>
    </row>
    <row r="84" spans="1:33" x14ac:dyDescent="0.25">
      <c r="A84" s="1270"/>
      <c r="B84" s="1283"/>
      <c r="C84" s="1284" t="s">
        <v>1047</v>
      </c>
      <c r="D84" s="1285">
        <v>1370.6442087787996</v>
      </c>
      <c r="E84" s="1286">
        <v>1217.9847282499993</v>
      </c>
      <c r="F84" s="1286">
        <v>1455.4697962499995</v>
      </c>
      <c r="G84" s="1286">
        <v>1220.7963029750003</v>
      </c>
      <c r="H84" s="1286">
        <v>1658.2536553040995</v>
      </c>
      <c r="I84" s="1286">
        <v>2019.2110242497113</v>
      </c>
      <c r="J84" s="1286">
        <v>2193.8518246025296</v>
      </c>
      <c r="K84" s="1286">
        <v>2216.4300354311354</v>
      </c>
      <c r="L84" s="1286">
        <v>2476.7913628103493</v>
      </c>
      <c r="M84" s="1286">
        <v>1971.7104841707792</v>
      </c>
      <c r="N84" s="1286">
        <v>1689.5103113919029</v>
      </c>
      <c r="O84" s="1287">
        <v>2043.7384282456574</v>
      </c>
      <c r="P84" s="1288">
        <v>21534.392162459964</v>
      </c>
      <c r="Q84" s="5"/>
      <c r="R84" s="1822"/>
      <c r="T84" s="1704" t="s">
        <v>347</v>
      </c>
      <c r="U84" s="1706">
        <v>128.46626977879899</v>
      </c>
      <c r="V84" s="1706">
        <v>104.07068924999997</v>
      </c>
      <c r="W84" s="1706">
        <v>116.90500925000008</v>
      </c>
      <c r="X84" s="1706">
        <v>127.16751397499998</v>
      </c>
      <c r="Y84" s="1706">
        <v>129.94843430410003</v>
      </c>
      <c r="Z84" s="1706">
        <v>103.28198724971202</v>
      </c>
      <c r="AA84" s="1706">
        <v>94.969413652529951</v>
      </c>
      <c r="AB84" s="1706">
        <v>93.276951431134975</v>
      </c>
      <c r="AC84" s="1706">
        <v>125.97006981035032</v>
      </c>
      <c r="AD84" s="1706">
        <v>134.19798617077905</v>
      </c>
      <c r="AE84" s="1706">
        <v>142.97230939190314</v>
      </c>
      <c r="AF84" s="1706">
        <v>126.92593624565751</v>
      </c>
      <c r="AG84" s="1706">
        <v>1428.1525705099662</v>
      </c>
    </row>
    <row r="85" spans="1:33" x14ac:dyDescent="0.25">
      <c r="A85" s="1270"/>
      <c r="B85" s="1283"/>
      <c r="C85" s="1284" t="s">
        <v>348</v>
      </c>
      <c r="D85" s="1285">
        <v>59.678420000000003</v>
      </c>
      <c r="E85" s="1286">
        <v>46.20253000000001</v>
      </c>
      <c r="F85" s="1286">
        <v>62.188945999999994</v>
      </c>
      <c r="G85" s="1286">
        <v>58.187171000000006</v>
      </c>
      <c r="H85" s="1286">
        <v>57.919946000000003</v>
      </c>
      <c r="I85" s="1286">
        <v>46.715845999999999</v>
      </c>
      <c r="J85" s="1286">
        <v>49.377727999999991</v>
      </c>
      <c r="K85" s="1286">
        <v>65.067644999999999</v>
      </c>
      <c r="L85" s="1286">
        <v>71.770976000000005</v>
      </c>
      <c r="M85" s="1286">
        <v>74.919142999999991</v>
      </c>
      <c r="N85" s="1286">
        <v>76.712831999999992</v>
      </c>
      <c r="O85" s="1287">
        <v>76.659357000000014</v>
      </c>
      <c r="P85" s="1288">
        <v>745.40053999999986</v>
      </c>
      <c r="Q85" s="5"/>
      <c r="R85" s="1822"/>
      <c r="T85" s="1704" t="s">
        <v>348</v>
      </c>
      <c r="U85" s="1706"/>
      <c r="V85" s="1706"/>
      <c r="W85" s="1706"/>
      <c r="X85" s="1706"/>
      <c r="Y85" s="1706"/>
      <c r="Z85" s="1706"/>
      <c r="AA85" s="1706"/>
      <c r="AB85" s="1706"/>
      <c r="AC85" s="1706"/>
      <c r="AD85" s="1706"/>
      <c r="AE85" s="1706"/>
      <c r="AF85" s="1706"/>
      <c r="AG85" s="1706"/>
    </row>
    <row r="86" spans="1:33" ht="15.75" thickBot="1" x14ac:dyDescent="0.3">
      <c r="A86" s="1270"/>
      <c r="B86" s="1289"/>
      <c r="C86" s="1290" t="s">
        <v>1048</v>
      </c>
      <c r="D86" s="1291">
        <v>88.012743999999998</v>
      </c>
      <c r="E86" s="1292">
        <v>62.858243999999992</v>
      </c>
      <c r="F86" s="1292">
        <v>122.24382499999999</v>
      </c>
      <c r="G86" s="1292">
        <v>115.618554</v>
      </c>
      <c r="H86" s="1292">
        <v>144.15069699999998</v>
      </c>
      <c r="I86" s="1292">
        <v>129.164525</v>
      </c>
      <c r="J86" s="1292">
        <v>130.88808901666664</v>
      </c>
      <c r="K86" s="1292">
        <v>134.98356333333331</v>
      </c>
      <c r="L86" s="1292">
        <v>142.37948400000002</v>
      </c>
      <c r="M86" s="1292">
        <v>150.37418046666667</v>
      </c>
      <c r="N86" s="1292">
        <v>139.97803553333333</v>
      </c>
      <c r="O86" s="1293">
        <v>140.55982646666664</v>
      </c>
      <c r="P86" s="1294">
        <v>1501.2117678166667</v>
      </c>
      <c r="Q86" s="5"/>
      <c r="R86" s="1822"/>
      <c r="T86" s="1704" t="s">
        <v>349</v>
      </c>
      <c r="U86" s="1706"/>
      <c r="V86" s="1706"/>
      <c r="W86" s="1706"/>
      <c r="X86" s="1706"/>
      <c r="Y86" s="1706"/>
      <c r="Z86" s="1706"/>
      <c r="AA86" s="1706"/>
      <c r="AB86" s="1706"/>
      <c r="AC86" s="1706"/>
      <c r="AD86" s="1706"/>
      <c r="AE86" s="1706"/>
      <c r="AF86" s="1706"/>
      <c r="AG86" s="1706"/>
    </row>
    <row r="87" spans="1:33" ht="16.5" thickBot="1" x14ac:dyDescent="0.3">
      <c r="A87" s="1301"/>
      <c r="B87" s="1302" t="s">
        <v>964</v>
      </c>
      <c r="C87" s="1303"/>
      <c r="D87" s="1304">
        <v>4581.9209494569232</v>
      </c>
      <c r="E87" s="1305">
        <v>4216.010237749997</v>
      </c>
      <c r="F87" s="1305">
        <v>4640.743361249999</v>
      </c>
      <c r="G87" s="1305">
        <v>4540.1712453250011</v>
      </c>
      <c r="H87" s="1305">
        <v>4624.0884475038865</v>
      </c>
      <c r="I87" s="1305">
        <v>4414.5162112497101</v>
      </c>
      <c r="J87" s="1305">
        <v>4469.9287731691948</v>
      </c>
      <c r="K87" s="1305">
        <v>4481.7743350144692</v>
      </c>
      <c r="L87" s="1305">
        <v>4435.1113124826798</v>
      </c>
      <c r="M87" s="1305">
        <v>4665.4810403843876</v>
      </c>
      <c r="N87" s="1305">
        <v>4608.7816627827369</v>
      </c>
      <c r="O87" s="1306">
        <v>4804.2497672958243</v>
      </c>
      <c r="P87" s="1307">
        <v>54482.777343664813</v>
      </c>
      <c r="Q87" s="4"/>
      <c r="R87" s="1824"/>
      <c r="S87" s="1704" t="s">
        <v>1191</v>
      </c>
      <c r="U87" s="1706">
        <v>196.92031945692366</v>
      </c>
      <c r="V87" s="1706">
        <v>171.15927824999994</v>
      </c>
      <c r="W87" s="1706">
        <v>190.95383525000011</v>
      </c>
      <c r="X87" s="1706">
        <v>198.85398132499998</v>
      </c>
      <c r="Y87" s="1706">
        <v>199.91383650388332</v>
      </c>
      <c r="Z87" s="1706">
        <v>159.40560524971204</v>
      </c>
      <c r="AA87" s="1706">
        <v>148.40223065252997</v>
      </c>
      <c r="AB87" s="1706">
        <v>144.40143943113497</v>
      </c>
      <c r="AC87" s="1706">
        <v>172.59255481035032</v>
      </c>
      <c r="AD87" s="1706">
        <v>186.74213717077905</v>
      </c>
      <c r="AE87" s="1706">
        <v>206.87403814190313</v>
      </c>
      <c r="AF87" s="1706">
        <v>189.54555672315752</v>
      </c>
      <c r="AG87" s="1706">
        <v>2165.7648129653744</v>
      </c>
    </row>
    <row r="88" spans="1:33" x14ac:dyDescent="0.25">
      <c r="A88" s="126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822"/>
      <c r="S88" s="1704" t="s">
        <v>173</v>
      </c>
      <c r="U88" s="1706">
        <v>4581.9209494569232</v>
      </c>
      <c r="V88" s="1706">
        <v>4216.0102377499979</v>
      </c>
      <c r="W88" s="1706">
        <v>4640.743361249999</v>
      </c>
      <c r="X88" s="1706">
        <v>4540.1712453250002</v>
      </c>
      <c r="Y88" s="1706">
        <v>4624.0884475038865</v>
      </c>
      <c r="Z88" s="1706">
        <v>4414.5162112497101</v>
      </c>
      <c r="AA88" s="1706">
        <v>4469.9287731691938</v>
      </c>
      <c r="AB88" s="1706">
        <v>4481.7743350144701</v>
      </c>
      <c r="AC88" s="1706">
        <v>4435.1113124826798</v>
      </c>
      <c r="AD88" s="1706">
        <v>4665.4810403843876</v>
      </c>
      <c r="AE88" s="1706">
        <v>4608.7816627827369</v>
      </c>
      <c r="AF88" s="1706">
        <v>4804.2497672958243</v>
      </c>
      <c r="AG88" s="1706">
        <v>54482.777343664813</v>
      </c>
    </row>
    <row r="89" spans="1:33" x14ac:dyDescent="0.25">
      <c r="A89" s="1268"/>
      <c r="B89" s="55" t="s">
        <v>1192</v>
      </c>
      <c r="C89" s="1270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822"/>
      <c r="U89" s="1706"/>
      <c r="V89" s="1706"/>
      <c r="W89" s="1706"/>
      <c r="X89" s="1706"/>
      <c r="Y89" s="1706"/>
      <c r="Z89" s="1706"/>
      <c r="AA89" s="1706"/>
      <c r="AB89" s="1706"/>
      <c r="AC89" s="1706"/>
      <c r="AD89" s="1706"/>
      <c r="AE89" s="1706"/>
      <c r="AF89" s="1706"/>
      <c r="AG89" s="1706"/>
    </row>
    <row r="90" spans="1:33" x14ac:dyDescent="0.25">
      <c r="A90" s="126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822"/>
    </row>
    <row r="91" spans="1:33" x14ac:dyDescent="0.25">
      <c r="A91" s="126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756"/>
    </row>
  </sheetData>
  <printOptions horizontalCentered="1"/>
  <pageMargins left="0.78740157480314965" right="0.59055118110236227" top="0.59055118110236227" bottom="0.59055118110236227" header="0.31496062992125984" footer="0.31496062992125984"/>
  <pageSetup paperSize="9" scale="50" orientation="landscape" r:id="rId1"/>
  <rowBreaks count="1" manualBreakCount="1">
    <brk id="68" max="16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view="pageBreakPreview" zoomScaleNormal="100" zoomScaleSheetLayoutView="100" workbookViewId="0">
      <selection activeCell="C57" sqref="C57"/>
    </sheetView>
  </sheetViews>
  <sheetFormatPr baseColWidth="10" defaultRowHeight="15" x14ac:dyDescent="0.25"/>
  <cols>
    <col min="1" max="1" width="6" style="797" customWidth="1"/>
    <col min="2" max="2" width="10.5703125" style="797" customWidth="1"/>
    <col min="3" max="4" width="14.85546875" style="797" customWidth="1"/>
    <col min="5" max="5" width="20.85546875" style="797" customWidth="1"/>
    <col min="6" max="7" width="17.28515625" style="797" customWidth="1"/>
    <col min="8" max="11" width="11.42578125" style="797"/>
    <col min="12" max="12" width="12" style="797" customWidth="1"/>
    <col min="13" max="13" width="4.5703125" style="797" bestFit="1" customWidth="1"/>
    <col min="14" max="16" width="20.42578125" style="1709" customWidth="1"/>
    <col min="17" max="18" width="11.42578125" style="1710"/>
    <col min="19" max="19" width="56.140625" bestFit="1" customWidth="1"/>
    <col min="20" max="20" width="12.5703125" bestFit="1" customWidth="1"/>
    <col min="21" max="21" width="12" bestFit="1" customWidth="1"/>
    <col min="22" max="22" width="16.7109375" bestFit="1" customWidth="1"/>
    <col min="29" max="16384" width="11.42578125" style="797"/>
  </cols>
  <sheetData>
    <row r="1" spans="1:1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.75" x14ac:dyDescent="0.25">
      <c r="A2" s="8" t="s">
        <v>1193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5.5" x14ac:dyDescent="0.25">
      <c r="A4" s="5"/>
      <c r="B4" s="1308" t="s">
        <v>1194</v>
      </c>
      <c r="C4" s="1308" t="s">
        <v>1195</v>
      </c>
      <c r="D4" s="1308" t="s">
        <v>1196</v>
      </c>
      <c r="E4" s="1309" t="s">
        <v>1197</v>
      </c>
      <c r="F4" s="5"/>
      <c r="G4" s="5"/>
      <c r="H4" s="5"/>
      <c r="I4" s="5"/>
      <c r="J4" s="5"/>
      <c r="K4" s="5"/>
      <c r="L4" s="5"/>
    </row>
    <row r="5" spans="1:12" ht="18" customHeight="1" x14ac:dyDescent="0.25">
      <c r="A5" s="5"/>
      <c r="B5" s="1310" t="s">
        <v>999</v>
      </c>
      <c r="C5" s="1311">
        <v>26</v>
      </c>
      <c r="D5" s="1312">
        <v>0.82291666666666663</v>
      </c>
      <c r="E5" s="1313">
        <v>6489.0349999999999</v>
      </c>
      <c r="F5" s="5"/>
      <c r="G5" s="5"/>
      <c r="H5" s="5"/>
      <c r="I5" s="5"/>
      <c r="J5" s="5"/>
      <c r="K5" s="5"/>
      <c r="L5" s="5"/>
    </row>
    <row r="6" spans="1:12" ht="18" customHeight="1" x14ac:dyDescent="0.25">
      <c r="A6" s="5"/>
      <c r="B6" s="1314" t="s">
        <v>1127</v>
      </c>
      <c r="C6" s="1315">
        <v>13</v>
      </c>
      <c r="D6" s="1316">
        <v>0.8125</v>
      </c>
      <c r="E6" s="1317">
        <v>6576.9679999999998</v>
      </c>
      <c r="F6" s="5"/>
      <c r="G6" s="5"/>
      <c r="H6" s="5"/>
      <c r="I6" s="5"/>
      <c r="J6" s="5"/>
      <c r="K6" s="5"/>
      <c r="L6" s="5"/>
    </row>
    <row r="7" spans="1:12" ht="18" customHeight="1" x14ac:dyDescent="0.25">
      <c r="A7" s="5"/>
      <c r="B7" s="1314" t="s">
        <v>1128</v>
      </c>
      <c r="C7" s="1315">
        <v>17</v>
      </c>
      <c r="D7" s="1316">
        <v>0.79166666666666663</v>
      </c>
      <c r="E7" s="1317">
        <v>6639.6930000000002</v>
      </c>
      <c r="F7" s="5"/>
      <c r="G7" s="5"/>
      <c r="H7" s="5"/>
      <c r="I7" s="5"/>
      <c r="J7" s="5"/>
      <c r="K7" s="5"/>
      <c r="L7" s="5"/>
    </row>
    <row r="8" spans="1:12" ht="18" customHeight="1" x14ac:dyDescent="0.25">
      <c r="A8" s="5"/>
      <c r="B8" s="1314" t="s">
        <v>1129</v>
      </c>
      <c r="C8" s="1315">
        <v>24</v>
      </c>
      <c r="D8" s="1316">
        <v>0.78125</v>
      </c>
      <c r="E8" s="1317">
        <v>6710.6750000000002</v>
      </c>
      <c r="F8" s="5"/>
      <c r="G8" s="5"/>
      <c r="H8" s="5"/>
      <c r="I8" s="5"/>
      <c r="J8" s="5"/>
      <c r="K8" s="5"/>
      <c r="L8" s="5"/>
    </row>
    <row r="9" spans="1:12" ht="18" customHeight="1" x14ac:dyDescent="0.25">
      <c r="A9" s="5"/>
      <c r="B9" s="1314" t="s">
        <v>1130</v>
      </c>
      <c r="C9" s="1315">
        <v>8</v>
      </c>
      <c r="D9" s="1316">
        <v>0.78125</v>
      </c>
      <c r="E9" s="1317">
        <v>6616.6760000000004</v>
      </c>
      <c r="F9" s="5"/>
      <c r="G9" s="5"/>
      <c r="H9" s="5"/>
      <c r="I9" s="5"/>
      <c r="J9" s="5"/>
      <c r="K9" s="5"/>
      <c r="L9" s="5"/>
    </row>
    <row r="10" spans="1:12" ht="18" customHeight="1" x14ac:dyDescent="0.25">
      <c r="A10" s="5"/>
      <c r="B10" s="1314" t="s">
        <v>1131</v>
      </c>
      <c r="C10" s="1315">
        <v>5</v>
      </c>
      <c r="D10" s="1316">
        <v>0.78125</v>
      </c>
      <c r="E10" s="1317">
        <v>6542.2349999999997</v>
      </c>
      <c r="F10" s="5"/>
      <c r="G10" s="5"/>
      <c r="H10" s="5"/>
      <c r="I10" s="5"/>
      <c r="J10" s="5"/>
      <c r="K10" s="5"/>
      <c r="L10" s="5"/>
    </row>
    <row r="11" spans="1:12" ht="18" customHeight="1" x14ac:dyDescent="0.25">
      <c r="A11" s="5"/>
      <c r="B11" s="1314" t="s">
        <v>1027</v>
      </c>
      <c r="C11" s="1315">
        <v>13</v>
      </c>
      <c r="D11" s="1316">
        <v>0.79166666666666663</v>
      </c>
      <c r="E11" s="1317">
        <v>6504.6989999999996</v>
      </c>
      <c r="F11" s="5"/>
      <c r="G11" s="5"/>
      <c r="H11" s="5"/>
      <c r="I11" s="5"/>
      <c r="J11" s="5"/>
      <c r="K11" s="5"/>
      <c r="L11" s="5"/>
    </row>
    <row r="12" spans="1:12" ht="18" customHeight="1" x14ac:dyDescent="0.25">
      <c r="A12" s="5"/>
      <c r="B12" s="1314" t="s">
        <v>1132</v>
      </c>
      <c r="C12" s="1315">
        <v>28</v>
      </c>
      <c r="D12" s="1316">
        <v>0.83333333333333337</v>
      </c>
      <c r="E12" s="1317">
        <v>6519.2730000000001</v>
      </c>
      <c r="F12" s="5"/>
      <c r="G12" s="5"/>
      <c r="H12" s="5"/>
      <c r="I12" s="5"/>
      <c r="J12" s="5"/>
      <c r="K12" s="5"/>
      <c r="L12" s="5"/>
    </row>
    <row r="13" spans="1:12" ht="18" customHeight="1" x14ac:dyDescent="0.25">
      <c r="A13" s="5"/>
      <c r="B13" s="1314" t="s">
        <v>1133</v>
      </c>
      <c r="C13" s="1315">
        <v>26</v>
      </c>
      <c r="D13" s="1316">
        <v>0.875</v>
      </c>
      <c r="E13" s="1317">
        <v>6554.1949999999997</v>
      </c>
      <c r="F13" s="5"/>
      <c r="G13" s="5"/>
      <c r="H13" s="5"/>
      <c r="I13" s="5"/>
      <c r="J13" s="5"/>
      <c r="K13" s="5"/>
      <c r="L13" s="5"/>
    </row>
    <row r="14" spans="1:12" ht="18" customHeight="1" x14ac:dyDescent="0.25">
      <c r="A14" s="5"/>
      <c r="B14" s="1314" t="s">
        <v>1134</v>
      </c>
      <c r="C14" s="1315">
        <v>17</v>
      </c>
      <c r="D14" s="1316">
        <v>0.79166666666666663</v>
      </c>
      <c r="E14" s="1317">
        <v>6657.6239999999998</v>
      </c>
      <c r="F14" s="5"/>
      <c r="G14" s="5"/>
      <c r="H14" s="5"/>
      <c r="I14" s="5"/>
      <c r="J14" s="5"/>
      <c r="K14" s="5"/>
      <c r="L14" s="5"/>
    </row>
    <row r="15" spans="1:12" ht="18" customHeight="1" x14ac:dyDescent="0.25">
      <c r="A15" s="5"/>
      <c r="B15" s="1318" t="s">
        <v>1029</v>
      </c>
      <c r="C15" s="1311">
        <v>27</v>
      </c>
      <c r="D15" s="1312">
        <v>0.82291666666666663</v>
      </c>
      <c r="E15" s="1313">
        <v>6785.7920000000004</v>
      </c>
      <c r="F15" s="5"/>
      <c r="G15" s="5"/>
      <c r="H15" s="5"/>
      <c r="I15" s="5"/>
      <c r="J15" s="5"/>
      <c r="K15" s="5"/>
      <c r="L15" s="5"/>
    </row>
    <row r="16" spans="1:12" ht="18" customHeight="1" x14ac:dyDescent="0.25">
      <c r="A16" s="5"/>
      <c r="B16" s="1319" t="s">
        <v>1135</v>
      </c>
      <c r="C16" s="1320">
        <v>17</v>
      </c>
      <c r="D16" s="1321">
        <v>0.82291666666666663</v>
      </c>
      <c r="E16" s="1322">
        <v>6884.5910000000003</v>
      </c>
      <c r="F16" s="5"/>
      <c r="G16" s="5"/>
      <c r="H16" s="5"/>
      <c r="I16" s="5"/>
      <c r="J16" s="5"/>
      <c r="K16" s="5"/>
      <c r="L16" s="5"/>
    </row>
    <row r="17" spans="1:16" ht="18" customHeight="1" x14ac:dyDescent="0.25">
      <c r="A17" s="5"/>
      <c r="B17" s="1323" t="s">
        <v>1198</v>
      </c>
      <c r="C17" s="1324" t="s">
        <v>1199</v>
      </c>
      <c r="D17" s="1325">
        <v>0.82291666666666663</v>
      </c>
      <c r="E17" s="1326">
        <f>+MAX(E5:E16)</f>
        <v>6884.5910000000003</v>
      </c>
      <c r="F17" s="5"/>
      <c r="G17" s="5"/>
      <c r="H17" s="5"/>
      <c r="I17" s="5"/>
      <c r="J17" s="5"/>
      <c r="K17" s="5"/>
      <c r="L17" s="5"/>
    </row>
    <row r="18" spans="1:16" ht="18" customHeight="1" x14ac:dyDescent="0.25">
      <c r="A18" s="5"/>
      <c r="B18" s="1327"/>
      <c r="C18" s="1328"/>
      <c r="D18" s="1312"/>
      <c r="E18" s="1329"/>
      <c r="F18" s="5"/>
      <c r="G18" s="5"/>
      <c r="H18" s="5"/>
      <c r="I18" s="5"/>
      <c r="J18" s="5"/>
      <c r="K18" s="5"/>
      <c r="L18" s="5"/>
    </row>
    <row r="19" spans="1:16" x14ac:dyDescent="0.25">
      <c r="A19" s="5"/>
      <c r="B19" s="28" t="s">
        <v>1200</v>
      </c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6" x14ac:dyDescent="0.25">
      <c r="A20" s="5"/>
      <c r="B20" s="28" t="s">
        <v>1201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6" ht="15.75" x14ac:dyDescent="0.25">
      <c r="A22" s="8" t="s">
        <v>1202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6" ht="16.5" thickBot="1" x14ac:dyDescent="0.3">
      <c r="A23" s="8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6" ht="15.75" thickBot="1" x14ac:dyDescent="0.3">
      <c r="A24" s="5"/>
      <c r="B24" s="5"/>
      <c r="C24" s="5"/>
      <c r="D24" s="796"/>
      <c r="E24" s="1330" t="s">
        <v>1080</v>
      </c>
      <c r="F24" s="1331" t="s">
        <v>1203</v>
      </c>
      <c r="G24" s="1332" t="s">
        <v>1204</v>
      </c>
      <c r="H24" s="5"/>
      <c r="I24" s="5"/>
      <c r="J24" s="5"/>
      <c r="K24" s="5"/>
      <c r="L24" s="5"/>
      <c r="N24" s="1827" t="s">
        <v>1148</v>
      </c>
      <c r="O24" s="1827" t="s">
        <v>1205</v>
      </c>
      <c r="P24" s="1827" t="s">
        <v>1206</v>
      </c>
    </row>
    <row r="25" spans="1:16" x14ac:dyDescent="0.25">
      <c r="A25" s="5"/>
      <c r="B25" s="5"/>
      <c r="C25" s="5"/>
      <c r="D25" s="796"/>
      <c r="E25" s="1333" t="s">
        <v>131</v>
      </c>
      <c r="F25" s="1334">
        <v>7561.4627003309697</v>
      </c>
      <c r="G25" s="1335"/>
      <c r="H25" s="5"/>
      <c r="I25" s="5"/>
      <c r="J25" s="5"/>
      <c r="K25" s="5"/>
      <c r="L25" s="5"/>
      <c r="N25" s="1828" t="s">
        <v>1069</v>
      </c>
      <c r="O25" s="1825">
        <v>4734.8129157834428</v>
      </c>
      <c r="P25" s="1829"/>
    </row>
    <row r="26" spans="1:16" x14ac:dyDescent="0.25">
      <c r="A26" s="5"/>
      <c r="B26" s="5"/>
      <c r="C26" s="5"/>
      <c r="D26" s="796"/>
      <c r="E26" s="1336" t="s">
        <v>1207</v>
      </c>
      <c r="F26" s="1337">
        <v>6865.930962293749</v>
      </c>
      <c r="G26" s="1338"/>
      <c r="H26" s="5"/>
      <c r="I26" s="5"/>
      <c r="J26" s="5"/>
      <c r="K26" s="5"/>
      <c r="L26" s="5"/>
      <c r="N26" s="1830" t="s">
        <v>131</v>
      </c>
      <c r="O26" s="1825">
        <v>7561.4627003309697</v>
      </c>
      <c r="P26" s="1831"/>
    </row>
    <row r="27" spans="1:16" x14ac:dyDescent="0.25">
      <c r="A27" s="5"/>
      <c r="B27" s="5"/>
      <c r="C27" s="5"/>
      <c r="D27" s="796"/>
      <c r="E27" s="1336" t="s">
        <v>1208</v>
      </c>
      <c r="F27" s="1337">
        <v>6263.9824790442481</v>
      </c>
      <c r="G27" s="1338"/>
      <c r="H27" s="5"/>
      <c r="I27" s="5"/>
      <c r="J27" s="5"/>
      <c r="K27" s="5"/>
      <c r="L27" s="5"/>
      <c r="N27" s="1830" t="s">
        <v>1207</v>
      </c>
      <c r="O27" s="1825">
        <v>6865.930962293749</v>
      </c>
      <c r="P27" s="1831"/>
    </row>
    <row r="28" spans="1:16" x14ac:dyDescent="0.25">
      <c r="A28" s="5"/>
      <c r="B28" s="5"/>
      <c r="C28" s="5"/>
      <c r="D28" s="796"/>
      <c r="E28" s="1339" t="s">
        <v>1209</v>
      </c>
      <c r="F28" s="1337">
        <v>5189.9191117818482</v>
      </c>
      <c r="G28" s="1338"/>
      <c r="H28" s="5"/>
      <c r="I28" s="5"/>
      <c r="J28" s="5"/>
      <c r="K28" s="5"/>
      <c r="L28" s="5"/>
      <c r="N28" s="1830" t="s">
        <v>1208</v>
      </c>
      <c r="O28" s="1825">
        <v>6263.9824790442481</v>
      </c>
      <c r="P28" s="1831"/>
    </row>
    <row r="29" spans="1:16" x14ac:dyDescent="0.25">
      <c r="B29" s="5"/>
      <c r="C29" s="5"/>
      <c r="D29" s="796"/>
      <c r="E29" s="1336" t="s">
        <v>1210</v>
      </c>
      <c r="F29" s="1337">
        <v>3790.8330807278626</v>
      </c>
      <c r="G29" s="1338"/>
      <c r="H29" s="5"/>
      <c r="I29" s="5"/>
      <c r="J29" s="5"/>
      <c r="K29" s="5"/>
      <c r="L29" s="5"/>
      <c r="N29" s="1828" t="s">
        <v>1209</v>
      </c>
      <c r="O29" s="1825">
        <v>5189.9191117818482</v>
      </c>
      <c r="P29" s="1831"/>
    </row>
    <row r="30" spans="1:16" x14ac:dyDescent="0.25">
      <c r="A30" s="5"/>
      <c r="B30" s="5"/>
      <c r="C30" s="5"/>
      <c r="D30" s="796"/>
      <c r="E30" s="1336" t="s">
        <v>83</v>
      </c>
      <c r="F30" s="1337">
        <v>2446.6738123531259</v>
      </c>
      <c r="G30" s="1338"/>
      <c r="H30" s="5"/>
      <c r="I30" s="5"/>
      <c r="J30" s="5"/>
      <c r="K30" s="5"/>
      <c r="L30" s="5"/>
      <c r="N30" s="1830" t="s">
        <v>1210</v>
      </c>
      <c r="O30" s="1825">
        <v>3790.8330807278626</v>
      </c>
      <c r="P30" s="1831"/>
    </row>
    <row r="31" spans="1:16" x14ac:dyDescent="0.25">
      <c r="A31" s="5"/>
      <c r="B31" s="5"/>
      <c r="C31" s="5"/>
      <c r="D31" s="796"/>
      <c r="E31" s="1339" t="s">
        <v>1211</v>
      </c>
      <c r="F31" s="1337">
        <v>2368.2380960244163</v>
      </c>
      <c r="G31" s="1340"/>
      <c r="H31" s="5"/>
      <c r="I31" s="5"/>
      <c r="J31" s="5"/>
      <c r="K31" s="5"/>
      <c r="L31" s="5"/>
      <c r="N31" s="1830" t="s">
        <v>83</v>
      </c>
      <c r="O31" s="1825">
        <v>2446.6738123531259</v>
      </c>
      <c r="P31" s="1832"/>
    </row>
    <row r="32" spans="1:16" x14ac:dyDescent="0.25">
      <c r="A32" s="5"/>
      <c r="B32" s="5"/>
      <c r="C32" s="5"/>
      <c r="D32" s="796"/>
      <c r="E32" s="1339" t="s">
        <v>139</v>
      </c>
      <c r="F32" s="1337">
        <v>2087.2457346588189</v>
      </c>
      <c r="G32" s="1341"/>
      <c r="H32" s="5"/>
      <c r="I32" s="5"/>
      <c r="J32" s="5"/>
      <c r="K32" s="5"/>
      <c r="L32" s="5"/>
      <c r="N32" s="1828" t="s">
        <v>1211</v>
      </c>
      <c r="O32" s="1825">
        <v>2368.2380960244163</v>
      </c>
      <c r="P32" s="1826"/>
    </row>
    <row r="33" spans="1:16" x14ac:dyDescent="0.25">
      <c r="A33" s="5"/>
      <c r="B33" s="5"/>
      <c r="C33" s="5"/>
      <c r="D33" s="796"/>
      <c r="E33" s="1336" t="s">
        <v>169</v>
      </c>
      <c r="F33" s="1337">
        <v>1762.4728342078542</v>
      </c>
      <c r="G33" s="1338"/>
      <c r="H33" s="5"/>
      <c r="I33" s="5"/>
      <c r="J33" s="5"/>
      <c r="K33" s="5"/>
      <c r="L33" s="5"/>
      <c r="N33" s="1828" t="s">
        <v>139</v>
      </c>
      <c r="O33" s="1825">
        <v>2087.2457346588189</v>
      </c>
      <c r="P33" s="1831"/>
    </row>
    <row r="34" spans="1:16" x14ac:dyDescent="0.25">
      <c r="A34" s="5"/>
      <c r="B34" s="5"/>
      <c r="C34" s="5"/>
      <c r="D34" s="796"/>
      <c r="E34" s="1339" t="s">
        <v>75</v>
      </c>
      <c r="F34" s="1337">
        <v>1267.918905830682</v>
      </c>
      <c r="G34" s="1338"/>
      <c r="H34" s="5"/>
      <c r="I34" s="5"/>
      <c r="J34" s="5"/>
      <c r="K34" s="5"/>
      <c r="L34" s="5"/>
      <c r="N34" s="1830" t="s">
        <v>169</v>
      </c>
      <c r="O34" s="1825">
        <v>1762.4728342078542</v>
      </c>
      <c r="P34" s="1831"/>
    </row>
    <row r="35" spans="1:16" x14ac:dyDescent="0.25">
      <c r="A35" s="5"/>
      <c r="B35" s="5"/>
      <c r="C35" s="5"/>
      <c r="D35" s="796"/>
      <c r="E35" s="1339" t="s">
        <v>29</v>
      </c>
      <c r="F35" s="1337">
        <v>1234.3637707619719</v>
      </c>
      <c r="G35" s="1338"/>
      <c r="H35" s="5"/>
      <c r="I35" s="5"/>
      <c r="J35" s="5"/>
      <c r="K35" s="5"/>
      <c r="L35" s="5"/>
      <c r="N35" s="1828" t="s">
        <v>75</v>
      </c>
      <c r="O35" s="1825">
        <v>1267.918905830682</v>
      </c>
      <c r="P35" s="1831"/>
    </row>
    <row r="36" spans="1:16" x14ac:dyDescent="0.25">
      <c r="A36" s="5"/>
      <c r="B36" s="5"/>
      <c r="C36" s="5"/>
      <c r="D36" s="796"/>
      <c r="E36" s="1336" t="s">
        <v>33</v>
      </c>
      <c r="F36" s="1337">
        <v>1115.4591438161765</v>
      </c>
      <c r="G36" s="1338"/>
      <c r="H36" s="5"/>
      <c r="I36" s="5"/>
      <c r="J36" s="5"/>
      <c r="K36" s="5"/>
      <c r="L36" s="5"/>
      <c r="N36" s="1828" t="s">
        <v>29</v>
      </c>
      <c r="O36" s="1825">
        <v>1234.3637707619719</v>
      </c>
      <c r="P36" s="1831"/>
    </row>
    <row r="37" spans="1:16" x14ac:dyDescent="0.25">
      <c r="A37" s="5"/>
      <c r="B37" s="5"/>
      <c r="C37" s="5"/>
      <c r="D37" s="796"/>
      <c r="E37" s="1339" t="s">
        <v>65</v>
      </c>
      <c r="F37" s="1337">
        <v>1029.6998323651828</v>
      </c>
      <c r="G37" s="1338"/>
      <c r="H37" s="5"/>
      <c r="I37" s="5"/>
      <c r="J37" s="5"/>
      <c r="K37" s="5"/>
      <c r="L37" s="5"/>
      <c r="N37" s="1830" t="s">
        <v>33</v>
      </c>
      <c r="O37" s="1825">
        <v>1115.4591438161765</v>
      </c>
      <c r="P37" s="1831"/>
    </row>
    <row r="38" spans="1:16" x14ac:dyDescent="0.25">
      <c r="A38" s="5"/>
      <c r="B38" s="5"/>
      <c r="C38" s="5"/>
      <c r="D38" s="796"/>
      <c r="E38" s="1339" t="s">
        <v>99</v>
      </c>
      <c r="F38" s="1337">
        <v>889.25405277233972</v>
      </c>
      <c r="G38" s="1338"/>
      <c r="H38" s="5"/>
      <c r="I38" s="5"/>
      <c r="J38" s="5"/>
      <c r="K38" s="5"/>
      <c r="L38" s="5"/>
      <c r="N38" s="1828" t="s">
        <v>65</v>
      </c>
      <c r="O38" s="1825">
        <v>1029.6998323651828</v>
      </c>
      <c r="P38" s="1831"/>
    </row>
    <row r="39" spans="1:16" x14ac:dyDescent="0.25">
      <c r="A39" s="5"/>
      <c r="B39" s="5"/>
      <c r="C39" s="5"/>
      <c r="D39" s="796"/>
      <c r="E39" s="1339" t="s">
        <v>1212</v>
      </c>
      <c r="F39" s="1337">
        <v>804.13358831205665</v>
      </c>
      <c r="G39" s="1338"/>
      <c r="H39" s="5"/>
      <c r="I39" s="5"/>
      <c r="J39" s="5"/>
      <c r="K39" s="5"/>
      <c r="L39" s="5"/>
      <c r="N39" s="1828" t="s">
        <v>99</v>
      </c>
      <c r="O39" s="1825">
        <v>889.25405277233972</v>
      </c>
      <c r="P39" s="1831"/>
    </row>
    <row r="40" spans="1:16" x14ac:dyDescent="0.25">
      <c r="A40" s="5"/>
      <c r="B40" s="5"/>
      <c r="C40" s="5"/>
      <c r="D40" s="796"/>
      <c r="E40" s="1336" t="s">
        <v>129</v>
      </c>
      <c r="F40" s="1337">
        <v>616.29175690643433</v>
      </c>
      <c r="G40" s="1338"/>
      <c r="H40" s="5"/>
      <c r="I40" s="5"/>
      <c r="J40" s="5"/>
      <c r="K40" s="5"/>
      <c r="L40" s="5"/>
      <c r="N40" s="1828" t="s">
        <v>1212</v>
      </c>
      <c r="O40" s="1825">
        <v>804.13358831205665</v>
      </c>
      <c r="P40" s="1831"/>
    </row>
    <row r="41" spans="1:16" x14ac:dyDescent="0.25">
      <c r="A41" s="5"/>
      <c r="B41" s="5"/>
      <c r="C41" s="5"/>
      <c r="D41" s="796"/>
      <c r="E41" s="1339" t="s">
        <v>1069</v>
      </c>
      <c r="F41" s="1337">
        <v>4734.8129157834428</v>
      </c>
      <c r="G41" s="1338"/>
      <c r="H41" s="5"/>
      <c r="I41" s="5"/>
      <c r="J41" s="5"/>
      <c r="K41" s="5"/>
      <c r="L41" s="5"/>
      <c r="N41" s="1830" t="s">
        <v>129</v>
      </c>
      <c r="O41" s="1825">
        <v>616.29175690643433</v>
      </c>
      <c r="P41" s="1831"/>
    </row>
    <row r="42" spans="1:16" x14ac:dyDescent="0.25">
      <c r="A42" s="5"/>
      <c r="B42" s="5"/>
      <c r="C42" s="5"/>
      <c r="D42" s="796"/>
      <c r="E42" s="1339" t="s">
        <v>1069</v>
      </c>
      <c r="F42" s="1337"/>
      <c r="G42" s="1342">
        <v>4374.9774162323338</v>
      </c>
      <c r="H42" s="5"/>
      <c r="I42" s="5"/>
      <c r="J42" s="5"/>
      <c r="K42" s="5"/>
      <c r="L42" s="5"/>
      <c r="N42" s="1828" t="s">
        <v>1213</v>
      </c>
      <c r="O42" s="1825"/>
      <c r="P42" s="1831">
        <v>704.26603771110933</v>
      </c>
    </row>
    <row r="43" spans="1:16" x14ac:dyDescent="0.25">
      <c r="A43" s="5"/>
      <c r="B43" s="5"/>
      <c r="C43" s="5"/>
      <c r="D43" s="796"/>
      <c r="E43" s="1339" t="s">
        <v>1213</v>
      </c>
      <c r="F43" s="1337"/>
      <c r="G43" s="1342">
        <v>704.26603771110933</v>
      </c>
      <c r="H43" s="5"/>
      <c r="I43" s="5"/>
      <c r="J43" s="5"/>
      <c r="K43" s="5"/>
      <c r="L43" s="5"/>
      <c r="N43" s="1828" t="s">
        <v>75</v>
      </c>
      <c r="O43" s="1825"/>
      <c r="P43" s="1831">
        <v>799.57008021694048</v>
      </c>
    </row>
    <row r="44" spans="1:16" x14ac:dyDescent="0.25">
      <c r="A44" s="5"/>
      <c r="B44" s="5"/>
      <c r="C44" s="5"/>
      <c r="D44" s="796"/>
      <c r="E44" s="1339" t="s">
        <v>75</v>
      </c>
      <c r="F44" s="1343"/>
      <c r="G44" s="1342">
        <v>799.57008021694048</v>
      </c>
      <c r="H44" s="5"/>
      <c r="I44" s="5"/>
      <c r="J44" s="5"/>
      <c r="K44" s="5"/>
      <c r="L44" s="5"/>
      <c r="N44" s="1830" t="s">
        <v>169</v>
      </c>
      <c r="O44" s="1826"/>
      <c r="P44" s="1833">
        <v>978.07182272471289</v>
      </c>
    </row>
    <row r="45" spans="1:16" x14ac:dyDescent="0.25">
      <c r="A45" s="5"/>
      <c r="B45" s="5"/>
      <c r="C45" s="5"/>
      <c r="D45" s="796"/>
      <c r="E45" s="1336" t="s">
        <v>169</v>
      </c>
      <c r="F45" s="1343"/>
      <c r="G45" s="1342">
        <v>978.07182272471289</v>
      </c>
      <c r="H45" s="5"/>
      <c r="I45" s="5"/>
      <c r="J45" s="5"/>
      <c r="K45" s="5"/>
      <c r="L45" s="5"/>
      <c r="N45" s="1828" t="s">
        <v>139</v>
      </c>
      <c r="O45" s="1826"/>
      <c r="P45" s="1833">
        <v>1146.639460391513</v>
      </c>
    </row>
    <row r="46" spans="1:16" x14ac:dyDescent="0.25">
      <c r="A46" s="5"/>
      <c r="B46" s="5"/>
      <c r="C46" s="5"/>
      <c r="D46" s="796"/>
      <c r="E46" s="1339" t="s">
        <v>139</v>
      </c>
      <c r="F46" s="1343"/>
      <c r="G46" s="1342">
        <v>1146.639460391513</v>
      </c>
      <c r="H46" s="5"/>
      <c r="I46" s="5"/>
      <c r="J46" s="5"/>
      <c r="K46" s="5"/>
      <c r="L46" s="5"/>
      <c r="N46" s="1830" t="s">
        <v>33</v>
      </c>
      <c r="O46" s="1826"/>
      <c r="P46" s="1833">
        <v>1360.2172547152713</v>
      </c>
    </row>
    <row r="47" spans="1:16" x14ac:dyDescent="0.25">
      <c r="A47" s="5"/>
      <c r="B47" s="5"/>
      <c r="C47" s="5"/>
      <c r="D47" s="796"/>
      <c r="E47" s="1336" t="s">
        <v>33</v>
      </c>
      <c r="F47" s="1343"/>
      <c r="G47" s="1342">
        <v>1360.2172547152713</v>
      </c>
      <c r="H47" s="5"/>
      <c r="I47" s="5"/>
      <c r="J47" s="5"/>
      <c r="K47" s="5"/>
      <c r="L47" s="5"/>
      <c r="N47" s="1830" t="s">
        <v>1211</v>
      </c>
      <c r="O47" s="1826"/>
      <c r="P47" s="1833">
        <v>1722.8871756416695</v>
      </c>
    </row>
    <row r="48" spans="1:16" x14ac:dyDescent="0.25">
      <c r="A48" s="5"/>
      <c r="B48" s="5"/>
      <c r="C48" s="5"/>
      <c r="D48" s="796"/>
      <c r="E48" s="1336" t="s">
        <v>1211</v>
      </c>
      <c r="F48" s="1343"/>
      <c r="G48" s="1342">
        <v>1722.8871756416695</v>
      </c>
      <c r="H48" s="5"/>
      <c r="I48" s="5"/>
      <c r="J48" s="5"/>
      <c r="K48" s="5"/>
      <c r="L48" s="5"/>
      <c r="N48" s="1830" t="s">
        <v>83</v>
      </c>
      <c r="O48" s="1826"/>
      <c r="P48" s="1833">
        <v>1742.1111623455336</v>
      </c>
    </row>
    <row r="49" spans="1:16" x14ac:dyDescent="0.25">
      <c r="A49" s="5"/>
      <c r="B49" s="5"/>
      <c r="C49" s="5"/>
      <c r="D49" s="796"/>
      <c r="E49" s="1336" t="s">
        <v>83</v>
      </c>
      <c r="F49" s="1343"/>
      <c r="G49" s="1342">
        <v>1742.1111623455336</v>
      </c>
      <c r="H49" s="5"/>
      <c r="I49" s="5"/>
      <c r="J49" s="5"/>
      <c r="K49" s="5"/>
      <c r="L49" s="5"/>
      <c r="N49" s="1830" t="s">
        <v>1210</v>
      </c>
      <c r="O49" s="1826"/>
      <c r="P49" s="1833">
        <v>2292.3165918657078</v>
      </c>
    </row>
    <row r="50" spans="1:16" x14ac:dyDescent="0.25">
      <c r="A50" s="5"/>
      <c r="B50" s="5"/>
      <c r="C50" s="5"/>
      <c r="D50" s="796"/>
      <c r="E50" s="1336" t="s">
        <v>1210</v>
      </c>
      <c r="F50" s="1343"/>
      <c r="G50" s="1342">
        <v>2292.3165918657078</v>
      </c>
      <c r="H50" s="5"/>
      <c r="I50" s="5"/>
      <c r="J50" s="5"/>
      <c r="K50" s="5"/>
      <c r="L50" s="5"/>
      <c r="N50" s="1830" t="s">
        <v>1207</v>
      </c>
      <c r="O50" s="1826"/>
      <c r="P50" s="1833">
        <v>5074.0216649516251</v>
      </c>
    </row>
    <row r="51" spans="1:16" x14ac:dyDescent="0.25">
      <c r="A51" s="5"/>
      <c r="B51" s="5"/>
      <c r="C51" s="5"/>
      <c r="D51" s="796"/>
      <c r="E51" s="1336" t="s">
        <v>1207</v>
      </c>
      <c r="F51" s="1343"/>
      <c r="G51" s="1342">
        <v>5074.0216649516251</v>
      </c>
      <c r="H51" s="5"/>
      <c r="I51" s="5"/>
      <c r="J51" s="5"/>
      <c r="K51" s="5"/>
      <c r="L51" s="5"/>
      <c r="N51" s="1830" t="s">
        <v>1209</v>
      </c>
      <c r="O51" s="1826"/>
      <c r="P51" s="1833">
        <v>8486.1130290534074</v>
      </c>
    </row>
    <row r="52" spans="1:16" x14ac:dyDescent="0.25">
      <c r="B52" s="5"/>
      <c r="C52" s="5"/>
      <c r="D52" s="796"/>
      <c r="E52" s="1336" t="s">
        <v>1209</v>
      </c>
      <c r="F52" s="1343"/>
      <c r="G52" s="1342">
        <v>8486.1130290534074</v>
      </c>
      <c r="H52" s="5"/>
      <c r="I52" s="5"/>
      <c r="J52" s="5"/>
      <c r="K52" s="5"/>
      <c r="L52" s="5"/>
      <c r="N52" s="1830" t="s">
        <v>1208</v>
      </c>
      <c r="O52" s="1826"/>
      <c r="P52" s="1833">
        <v>8774.6177095053554</v>
      </c>
    </row>
    <row r="53" spans="1:16" x14ac:dyDescent="0.25">
      <c r="A53" s="5"/>
      <c r="B53" s="5"/>
      <c r="C53" s="5"/>
      <c r="D53" s="796"/>
      <c r="E53" s="1336" t="s">
        <v>1208</v>
      </c>
      <c r="F53" s="1343"/>
      <c r="G53" s="1342">
        <v>8774.6177095053554</v>
      </c>
      <c r="H53" s="5"/>
      <c r="I53" s="5"/>
      <c r="J53" s="5"/>
      <c r="K53" s="5"/>
      <c r="L53" s="5"/>
      <c r="N53" s="1830" t="s">
        <v>131</v>
      </c>
      <c r="O53" s="1826"/>
      <c r="P53" s="1833">
        <v>9557.3113320724824</v>
      </c>
    </row>
    <row r="54" spans="1:16" ht="15.75" thickBot="1" x14ac:dyDescent="0.3">
      <c r="A54" s="5"/>
      <c r="B54" s="5"/>
      <c r="C54" s="5"/>
      <c r="D54" s="796"/>
      <c r="E54" s="1344" t="s">
        <v>131</v>
      </c>
      <c r="F54" s="1345"/>
      <c r="G54" s="1346">
        <v>9557.3113320724824</v>
      </c>
      <c r="H54" s="5"/>
      <c r="I54" s="5"/>
      <c r="J54" s="5"/>
      <c r="K54" s="5"/>
      <c r="L54" s="5"/>
      <c r="N54" s="1828" t="s">
        <v>1069</v>
      </c>
      <c r="O54" s="1826"/>
      <c r="P54" s="1833">
        <v>4374.9774162323338</v>
      </c>
    </row>
    <row r="55" spans="1:16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6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6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6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6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6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6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6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6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6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2.75" customHeight="1" x14ac:dyDescent="0.25"/>
    <row r="83" spans="1:12" ht="12.75" customHeight="1" x14ac:dyDescent="0.25"/>
    <row r="84" spans="1:12" ht="12.75" customHeight="1" x14ac:dyDescent="0.25"/>
    <row r="85" spans="1:12" ht="12.75" customHeight="1" x14ac:dyDescent="0.25"/>
    <row r="86" spans="1:12" ht="12.75" customHeight="1" x14ac:dyDescent="0.25"/>
  </sheetData>
  <conditionalFormatting sqref="N5:N15">
    <cfRule type="cellIs" dxfId="326" priority="1" stopIfTrue="1" operator="equal">
      <formula>$AI$66</formula>
    </cfRule>
    <cfRule type="cellIs" dxfId="325" priority="2" stopIfTrue="1" operator="equal">
      <formula>$AI$67</formula>
    </cfRule>
  </conditionalFormatting>
  <pageMargins left="0.78740157480314965" right="0.55118110236220474" top="0.78740157480314965" bottom="0.78740157480314965" header="0" footer="0"/>
  <pageSetup paperSize="9" scale="55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"/>
  <sheetViews>
    <sheetView view="pageBreakPreview" zoomScaleNormal="90" zoomScaleSheetLayoutView="100" workbookViewId="0">
      <selection activeCell="C57" sqref="C57"/>
    </sheetView>
  </sheetViews>
  <sheetFormatPr baseColWidth="10" defaultRowHeight="15" x14ac:dyDescent="0.25"/>
  <cols>
    <col min="1" max="1" width="1.85546875" customWidth="1"/>
    <col min="2" max="2" width="1.7109375" customWidth="1"/>
    <col min="3" max="3" width="18" customWidth="1"/>
    <col min="4" max="8" width="16.28515625" customWidth="1"/>
    <col min="9" max="9" width="19.28515625" customWidth="1"/>
    <col min="10" max="10" width="17.5703125" customWidth="1"/>
    <col min="11" max="11" width="1.7109375" customWidth="1"/>
    <col min="12" max="12" width="13" style="1710" customWidth="1"/>
    <col min="13" max="13" width="12.42578125" style="1710" bestFit="1" customWidth="1"/>
    <col min="14" max="14" width="6.42578125" style="1710" customWidth="1"/>
    <col min="15" max="20" width="11.42578125" style="1710"/>
    <col min="21" max="21" width="13.85546875" style="1710" customWidth="1"/>
    <col min="22" max="22" width="12.42578125" style="1710" customWidth="1"/>
    <col min="23" max="23" width="12.7109375" style="1710" customWidth="1"/>
    <col min="24" max="24" width="13.140625" style="1710" customWidth="1"/>
    <col min="25" max="25" width="12" style="1710" customWidth="1"/>
    <col min="26" max="27" width="11.42578125" style="1710"/>
  </cols>
  <sheetData>
    <row r="1" spans="1:14" ht="20.25" x14ac:dyDescent="0.3">
      <c r="A1" s="1347" t="s">
        <v>1214</v>
      </c>
      <c r="B1" s="1347"/>
      <c r="C1" s="796"/>
      <c r="D1" s="1348"/>
      <c r="E1" s="1348"/>
      <c r="F1" s="1348"/>
      <c r="G1" s="1348"/>
      <c r="H1" s="796"/>
      <c r="I1" s="796"/>
      <c r="J1" s="5"/>
      <c r="K1" s="5"/>
      <c r="L1" s="1801"/>
      <c r="M1" s="1801"/>
      <c r="N1" s="1801"/>
    </row>
    <row r="2" spans="1:14" x14ac:dyDescent="0.25">
      <c r="A2" s="796"/>
      <c r="B2" s="796"/>
      <c r="C2" s="1348"/>
      <c r="D2" s="1348"/>
      <c r="E2" s="1348"/>
      <c r="F2" s="1348"/>
      <c r="G2" s="1348"/>
      <c r="H2" s="796"/>
      <c r="I2" s="796"/>
      <c r="J2" s="5"/>
      <c r="K2" s="5"/>
      <c r="L2" s="1801"/>
      <c r="M2" s="1801"/>
      <c r="N2" s="1801"/>
    </row>
    <row r="3" spans="1:14" ht="15.75" x14ac:dyDescent="0.25">
      <c r="A3" s="1349" t="s">
        <v>1215</v>
      </c>
      <c r="B3" s="1349"/>
      <c r="C3" s="796"/>
      <c r="D3" s="1348"/>
      <c r="E3" s="1348"/>
      <c r="F3" s="1348"/>
      <c r="G3" s="1348"/>
      <c r="H3" s="796"/>
      <c r="I3" s="796"/>
      <c r="J3" s="5"/>
      <c r="K3" s="5"/>
      <c r="L3" s="1801"/>
      <c r="M3" s="1801"/>
      <c r="N3" s="1801"/>
    </row>
    <row r="4" spans="1:14" x14ac:dyDescent="0.25">
      <c r="A4" s="796"/>
      <c r="B4" s="796"/>
      <c r="C4" s="796"/>
      <c r="D4" s="796"/>
      <c r="E4" s="796"/>
      <c r="F4" s="796"/>
      <c r="G4" s="796"/>
      <c r="H4" s="796"/>
      <c r="I4" s="796"/>
      <c r="J4" s="5"/>
      <c r="K4" s="5"/>
      <c r="L4" s="1801"/>
      <c r="M4" s="1801"/>
      <c r="N4" s="1801"/>
    </row>
    <row r="5" spans="1:14" ht="17.25" x14ac:dyDescent="0.25">
      <c r="A5" s="796"/>
      <c r="B5" s="796"/>
      <c r="C5" s="1350" t="s">
        <v>1216</v>
      </c>
      <c r="D5" s="1348"/>
      <c r="E5" s="796"/>
      <c r="F5" s="796"/>
      <c r="G5" s="796"/>
      <c r="H5" s="796"/>
      <c r="I5" s="796"/>
      <c r="J5" s="5"/>
      <c r="K5" s="5"/>
      <c r="L5" s="1801"/>
      <c r="M5" s="1801"/>
      <c r="N5" s="1801"/>
    </row>
    <row r="6" spans="1:14" ht="15.75" thickBot="1" x14ac:dyDescent="0.3">
      <c r="A6" s="796"/>
      <c r="B6" s="796"/>
      <c r="C6" s="1348"/>
      <c r="D6" s="796"/>
      <c r="E6" s="796"/>
      <c r="F6" s="796"/>
      <c r="G6" s="796"/>
      <c r="H6" s="796"/>
      <c r="I6" s="796"/>
      <c r="J6" s="5"/>
      <c r="K6" s="5"/>
      <c r="L6" s="1801"/>
      <c r="M6" s="1801"/>
      <c r="N6" s="1801"/>
    </row>
    <row r="7" spans="1:14" ht="17.25" customHeight="1" x14ac:dyDescent="0.25">
      <c r="A7" s="796"/>
      <c r="B7" s="796"/>
      <c r="C7" s="1351" t="s">
        <v>1194</v>
      </c>
      <c r="D7" s="1351" t="s">
        <v>1217</v>
      </c>
      <c r="E7" s="1351" t="s">
        <v>1218</v>
      </c>
      <c r="F7" s="1351" t="s">
        <v>1219</v>
      </c>
      <c r="G7" s="1351" t="s">
        <v>1220</v>
      </c>
      <c r="H7" s="1352" t="s">
        <v>1221</v>
      </c>
      <c r="I7" s="1353" t="s">
        <v>964</v>
      </c>
      <c r="J7" s="5"/>
      <c r="K7" s="5"/>
      <c r="L7" s="1801"/>
      <c r="M7" s="1801"/>
      <c r="N7" s="1801"/>
    </row>
    <row r="8" spans="1:14" ht="17.25" customHeight="1" thickBot="1" x14ac:dyDescent="0.3">
      <c r="A8" s="796"/>
      <c r="B8" s="796"/>
      <c r="C8" s="1354"/>
      <c r="D8" s="1354" t="s">
        <v>1222</v>
      </c>
      <c r="E8" s="1354" t="s">
        <v>1223</v>
      </c>
      <c r="F8" s="1354" t="s">
        <v>1224</v>
      </c>
      <c r="G8" s="1354" t="s">
        <v>1225</v>
      </c>
      <c r="H8" s="1355" t="s">
        <v>1226</v>
      </c>
      <c r="I8" s="1356"/>
      <c r="J8" s="5"/>
      <c r="K8" s="5"/>
      <c r="L8" s="1801"/>
      <c r="M8" s="1801"/>
      <c r="N8" s="1801"/>
    </row>
    <row r="9" spans="1:14" x14ac:dyDescent="0.25">
      <c r="A9" s="796"/>
      <c r="B9" s="796"/>
      <c r="C9" s="1357" t="s">
        <v>999</v>
      </c>
      <c r="D9" s="1358">
        <v>100.2</v>
      </c>
      <c r="E9" s="1358">
        <v>118.9</v>
      </c>
      <c r="F9" s="1358">
        <v>24.604399871826121</v>
      </c>
      <c r="G9" s="1358">
        <v>8.4</v>
      </c>
      <c r="H9" s="1359">
        <v>12.2</v>
      </c>
      <c r="I9" s="1360">
        <f>SUM(D9:H9)</f>
        <v>264.30439987182615</v>
      </c>
      <c r="J9" s="5"/>
      <c r="K9" s="5"/>
      <c r="L9" s="1801"/>
      <c r="M9" s="1801"/>
      <c r="N9" s="1801"/>
    </row>
    <row r="10" spans="1:14" x14ac:dyDescent="0.25">
      <c r="A10" s="796"/>
      <c r="B10" s="796"/>
      <c r="C10" s="1357" t="s">
        <v>1127</v>
      </c>
      <c r="D10" s="1358">
        <v>137.9</v>
      </c>
      <c r="E10" s="1358">
        <v>130.4</v>
      </c>
      <c r="F10" s="1358">
        <v>31.516399765014597</v>
      </c>
      <c r="G10" s="1358">
        <v>13.8</v>
      </c>
      <c r="H10" s="1359">
        <v>11.7</v>
      </c>
      <c r="I10" s="1361">
        <f t="shared" ref="I10:I19" si="0">SUM(D10:H10)</f>
        <v>325.31639976501458</v>
      </c>
      <c r="J10" s="5"/>
      <c r="K10" s="5"/>
      <c r="L10" s="1801"/>
      <c r="M10" s="1801"/>
      <c r="N10" s="1801"/>
    </row>
    <row r="11" spans="1:14" x14ac:dyDescent="0.25">
      <c r="A11" s="796"/>
      <c r="B11" s="796"/>
      <c r="C11" s="1357" t="s">
        <v>1128</v>
      </c>
      <c r="D11" s="1358">
        <v>246.9</v>
      </c>
      <c r="E11" s="1358">
        <v>167.8</v>
      </c>
      <c r="F11" s="1358">
        <v>44.490666707356731</v>
      </c>
      <c r="G11" s="1358">
        <v>18.7</v>
      </c>
      <c r="H11" s="1359">
        <v>12.7</v>
      </c>
      <c r="I11" s="1361">
        <f t="shared" si="0"/>
        <v>490.59066670735677</v>
      </c>
      <c r="J11" s="5"/>
      <c r="K11" s="5"/>
      <c r="L11" s="1801"/>
      <c r="M11" s="1801"/>
      <c r="N11" s="1801"/>
    </row>
    <row r="12" spans="1:14" x14ac:dyDescent="0.25">
      <c r="A12" s="796"/>
      <c r="B12" s="796"/>
      <c r="C12" s="1357" t="s">
        <v>1129</v>
      </c>
      <c r="D12" s="1362">
        <v>321.39999999999998</v>
      </c>
      <c r="E12" s="1362">
        <v>201.2</v>
      </c>
      <c r="F12" s="1362">
        <v>42.982799911498958</v>
      </c>
      <c r="G12" s="1362">
        <v>24.3</v>
      </c>
      <c r="H12" s="1363">
        <v>14.2</v>
      </c>
      <c r="I12" s="1364">
        <f>SUM(D12:H12)</f>
        <v>604.08279991149891</v>
      </c>
      <c r="J12" s="5"/>
      <c r="K12" s="5"/>
      <c r="L12" s="1801"/>
      <c r="M12" s="1801"/>
      <c r="N12" s="1801"/>
    </row>
    <row r="13" spans="1:14" ht="16.5" customHeight="1" x14ac:dyDescent="0.25">
      <c r="A13" s="796"/>
      <c r="B13" s="796"/>
      <c r="C13" s="1357" t="s">
        <v>1130</v>
      </c>
      <c r="D13" s="1358">
        <v>315</v>
      </c>
      <c r="E13" s="1358">
        <v>217</v>
      </c>
      <c r="F13" s="1358">
        <v>48.912999725341777</v>
      </c>
      <c r="G13" s="1358">
        <v>26.5</v>
      </c>
      <c r="H13" s="1359">
        <v>14.1</v>
      </c>
      <c r="I13" s="1361">
        <f t="shared" si="0"/>
        <v>621.51299972534184</v>
      </c>
      <c r="J13" s="5"/>
      <c r="K13" s="5"/>
      <c r="L13" s="1801"/>
      <c r="M13" s="1801"/>
      <c r="N13" s="1801"/>
    </row>
    <row r="14" spans="1:14" x14ac:dyDescent="0.25">
      <c r="A14" s="796"/>
      <c r="B14" s="796"/>
      <c r="C14" s="1357" t="s">
        <v>1131</v>
      </c>
      <c r="D14" s="1358">
        <v>299.3</v>
      </c>
      <c r="E14" s="1358">
        <v>214.2</v>
      </c>
      <c r="F14" s="1358">
        <v>47.839999516804966</v>
      </c>
      <c r="G14" s="1358">
        <v>27.2</v>
      </c>
      <c r="H14" s="1359">
        <v>13.4</v>
      </c>
      <c r="I14" s="1361">
        <f t="shared" si="0"/>
        <v>601.93999951680496</v>
      </c>
      <c r="J14" s="5"/>
      <c r="K14" s="5"/>
      <c r="L14" s="1801"/>
      <c r="M14" s="1801"/>
      <c r="N14" s="1801"/>
    </row>
    <row r="15" spans="1:14" x14ac:dyDescent="0.25">
      <c r="A15" s="796"/>
      <c r="B15" s="796"/>
      <c r="C15" s="1357" t="s">
        <v>1027</v>
      </c>
      <c r="D15" s="1358">
        <v>254.4</v>
      </c>
      <c r="E15" s="1358">
        <v>201.7</v>
      </c>
      <c r="F15" s="1358">
        <v>44.497750282287548</v>
      </c>
      <c r="G15" s="1358">
        <v>25.2</v>
      </c>
      <c r="H15" s="1359">
        <v>9.4</v>
      </c>
      <c r="I15" s="1361">
        <f t="shared" si="0"/>
        <v>535.19775028228753</v>
      </c>
      <c r="J15" s="5"/>
      <c r="K15" s="5"/>
      <c r="L15" s="1801"/>
      <c r="M15" s="1801"/>
      <c r="N15" s="1801"/>
    </row>
    <row r="16" spans="1:14" x14ac:dyDescent="0.25">
      <c r="A16" s="796"/>
      <c r="B16" s="796"/>
      <c r="C16" s="1357" t="s">
        <v>1132</v>
      </c>
      <c r="D16" s="1362">
        <v>171.4</v>
      </c>
      <c r="E16" s="1362">
        <v>180.5</v>
      </c>
      <c r="F16" s="1362">
        <v>34.5625999450683</v>
      </c>
      <c r="G16" s="1362">
        <v>13.2</v>
      </c>
      <c r="H16" s="1363">
        <v>2.5</v>
      </c>
      <c r="I16" s="1361">
        <f t="shared" si="0"/>
        <v>402.16259994506828</v>
      </c>
      <c r="J16" s="5"/>
      <c r="K16" s="5"/>
      <c r="L16" s="1801"/>
      <c r="M16" s="1801"/>
      <c r="N16" s="1801"/>
    </row>
    <row r="17" spans="1:21" x14ac:dyDescent="0.25">
      <c r="A17" s="796"/>
      <c r="B17" s="796"/>
      <c r="C17" s="1357" t="s">
        <v>1133</v>
      </c>
      <c r="D17" s="1362">
        <v>150</v>
      </c>
      <c r="E17" s="1362">
        <v>160.6</v>
      </c>
      <c r="F17" s="1362">
        <v>24.863500118255601</v>
      </c>
      <c r="G17" s="1362">
        <v>2.6</v>
      </c>
      <c r="H17" s="1363">
        <v>4.3</v>
      </c>
      <c r="I17" s="1361">
        <f t="shared" si="0"/>
        <v>342.36350011825567</v>
      </c>
      <c r="J17" s="5"/>
      <c r="K17" s="5"/>
      <c r="L17" s="1801"/>
      <c r="M17" s="1801"/>
      <c r="N17" s="1801"/>
    </row>
    <row r="18" spans="1:21" x14ac:dyDescent="0.25">
      <c r="A18" s="796"/>
      <c r="B18" s="796"/>
      <c r="C18" s="1357" t="s">
        <v>1134</v>
      </c>
      <c r="D18" s="1362">
        <v>66.400000000000006</v>
      </c>
      <c r="E18" s="1362">
        <v>146.1</v>
      </c>
      <c r="F18" s="1362">
        <v>15.5271997451782</v>
      </c>
      <c r="G18" s="1362">
        <v>0.4</v>
      </c>
      <c r="H18" s="1363">
        <v>4.7</v>
      </c>
      <c r="I18" s="1361">
        <f t="shared" si="0"/>
        <v>233.12719974517819</v>
      </c>
      <c r="J18" s="5"/>
      <c r="K18" s="5"/>
      <c r="L18" s="1801"/>
      <c r="M18" s="1801"/>
      <c r="N18" s="1801"/>
    </row>
    <row r="19" spans="1:21" x14ac:dyDescent="0.25">
      <c r="A19" s="796"/>
      <c r="B19" s="796"/>
      <c r="C19" s="1357" t="s">
        <v>1029</v>
      </c>
      <c r="D19" s="1362">
        <v>27.2</v>
      </c>
      <c r="E19" s="1362">
        <v>141</v>
      </c>
      <c r="F19" s="1362">
        <v>11.599999999999961</v>
      </c>
      <c r="G19" s="1362">
        <v>0.5</v>
      </c>
      <c r="H19" s="1363">
        <v>5.2</v>
      </c>
      <c r="I19" s="1361">
        <f t="shared" si="0"/>
        <v>185.49999999999994</v>
      </c>
      <c r="J19" s="5"/>
      <c r="K19" s="5"/>
      <c r="L19" s="1801"/>
      <c r="M19" s="1801"/>
      <c r="N19" s="1801"/>
    </row>
    <row r="20" spans="1:21" ht="15.75" thickBot="1" x14ac:dyDescent="0.3">
      <c r="A20" s="796"/>
      <c r="B20" s="796"/>
      <c r="C20" s="1357" t="s">
        <v>1135</v>
      </c>
      <c r="D20" s="1362">
        <v>41.9</v>
      </c>
      <c r="E20" s="1362">
        <v>128.4</v>
      </c>
      <c r="F20" s="1362">
        <v>9.6069999694823967</v>
      </c>
      <c r="G20" s="1362">
        <v>2.2000000000000002</v>
      </c>
      <c r="H20" s="1363">
        <v>9.4</v>
      </c>
      <c r="I20" s="1361">
        <f>SUM(D20:H20)</f>
        <v>191.50699996948239</v>
      </c>
      <c r="J20" s="5"/>
      <c r="K20" s="5"/>
      <c r="L20" s="1801"/>
      <c r="M20" s="1801"/>
      <c r="N20" s="1801"/>
    </row>
    <row r="21" spans="1:21" ht="16.5" thickTop="1" thickBot="1" x14ac:dyDescent="0.3">
      <c r="A21" s="796"/>
      <c r="B21" s="796"/>
      <c r="C21" s="1365" t="s">
        <v>1227</v>
      </c>
      <c r="D21" s="1366">
        <f>+MAX(D9:D20)</f>
        <v>321.39999999999998</v>
      </c>
      <c r="E21" s="1366">
        <f>+MAX(E9:E20)</f>
        <v>217</v>
      </c>
      <c r="F21" s="1366">
        <f>+MAX(F9:F20)</f>
        <v>48.912999725341777</v>
      </c>
      <c r="G21" s="1366">
        <f>+MAX(G9:G20)</f>
        <v>27.2</v>
      </c>
      <c r="H21" s="1367">
        <f>+MAX(H9:H20)</f>
        <v>14.2</v>
      </c>
      <c r="I21" s="1368">
        <f>MAX(I9:I20)</f>
        <v>621.51299972534184</v>
      </c>
      <c r="J21" s="5"/>
      <c r="K21" s="5"/>
      <c r="L21" s="1801"/>
      <c r="M21" s="1801"/>
      <c r="N21" s="1801"/>
    </row>
    <row r="22" spans="1:21" ht="7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1801"/>
      <c r="M22" s="1801"/>
      <c r="N22" s="1801"/>
    </row>
    <row r="23" spans="1:21" x14ac:dyDescent="0.25">
      <c r="A23" s="5"/>
      <c r="B23" s="5"/>
      <c r="C23" s="5" t="s">
        <v>1228</v>
      </c>
      <c r="D23" s="5"/>
      <c r="E23" s="5"/>
      <c r="F23" s="5"/>
      <c r="G23" s="5"/>
      <c r="H23" s="5"/>
      <c r="I23" s="5"/>
      <c r="J23" s="5"/>
      <c r="K23" s="5"/>
      <c r="L23" s="1801"/>
      <c r="M23" s="1801"/>
      <c r="N23" s="1801"/>
    </row>
    <row r="24" spans="1:2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1801"/>
      <c r="M24" s="1801"/>
      <c r="N24" s="1801"/>
      <c r="Q24" s="1710" t="s">
        <v>1217</v>
      </c>
      <c r="R24" s="1710" t="s">
        <v>1218</v>
      </c>
      <c r="S24" s="1710" t="s">
        <v>1219</v>
      </c>
      <c r="T24" s="1710" t="s">
        <v>1220</v>
      </c>
      <c r="U24" s="1710" t="s">
        <v>1221</v>
      </c>
    </row>
    <row r="25" spans="1:2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1801"/>
      <c r="M25" s="1801"/>
      <c r="N25" s="1801"/>
    </row>
    <row r="26" spans="1:2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1801"/>
      <c r="M26" s="1801"/>
      <c r="N26" s="1801"/>
    </row>
    <row r="27" spans="1:2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1801"/>
      <c r="M27" s="1801"/>
      <c r="N27" s="1801"/>
    </row>
    <row r="28" spans="1:2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1801"/>
      <c r="M28" s="1801"/>
      <c r="N28" s="1801"/>
      <c r="Q28" s="1710" t="s">
        <v>1222</v>
      </c>
      <c r="R28" s="1710" t="s">
        <v>1223</v>
      </c>
      <c r="S28" s="1710" t="s">
        <v>1224</v>
      </c>
      <c r="T28" s="1710" t="s">
        <v>1225</v>
      </c>
      <c r="U28" s="1710" t="s">
        <v>1226</v>
      </c>
    </row>
    <row r="29" spans="1:2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1801"/>
      <c r="M29" s="1801"/>
      <c r="N29" s="1801"/>
      <c r="P29" s="1710" t="s">
        <v>1149</v>
      </c>
      <c r="Q29" s="1834">
        <f t="shared" ref="Q29:U40" si="1">+D9</f>
        <v>100.2</v>
      </c>
      <c r="R29" s="1834">
        <f t="shared" si="1"/>
        <v>118.9</v>
      </c>
      <c r="S29" s="1834">
        <f t="shared" si="1"/>
        <v>24.604399871826121</v>
      </c>
      <c r="T29" s="1834">
        <f t="shared" si="1"/>
        <v>8.4</v>
      </c>
      <c r="U29" s="1834">
        <f t="shared" si="1"/>
        <v>12.2</v>
      </c>
    </row>
    <row r="30" spans="1:2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1801"/>
      <c r="M30" s="1801"/>
      <c r="N30" s="1801"/>
      <c r="P30" s="1710" t="s">
        <v>1150</v>
      </c>
      <c r="Q30" s="1834">
        <f t="shared" si="1"/>
        <v>137.9</v>
      </c>
      <c r="R30" s="1834">
        <f t="shared" si="1"/>
        <v>130.4</v>
      </c>
      <c r="S30" s="1834">
        <f t="shared" si="1"/>
        <v>31.516399765014597</v>
      </c>
      <c r="T30" s="1834">
        <f t="shared" si="1"/>
        <v>13.8</v>
      </c>
      <c r="U30" s="1834">
        <f t="shared" si="1"/>
        <v>11.7</v>
      </c>
    </row>
    <row r="31" spans="1:2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1801"/>
      <c r="M31" s="1801"/>
      <c r="N31" s="1801"/>
      <c r="P31" s="1710" t="s">
        <v>1151</v>
      </c>
      <c r="Q31" s="1834">
        <f t="shared" si="1"/>
        <v>246.9</v>
      </c>
      <c r="R31" s="1834">
        <f t="shared" si="1"/>
        <v>167.8</v>
      </c>
      <c r="S31" s="1834">
        <f t="shared" si="1"/>
        <v>44.490666707356731</v>
      </c>
      <c r="T31" s="1834">
        <f t="shared" si="1"/>
        <v>18.7</v>
      </c>
      <c r="U31" s="1834">
        <f t="shared" si="1"/>
        <v>12.7</v>
      </c>
    </row>
    <row r="32" spans="1:2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1801"/>
      <c r="M32" s="1801"/>
      <c r="N32" s="1801"/>
      <c r="P32" s="1710" t="s">
        <v>1152</v>
      </c>
      <c r="Q32" s="1834">
        <f t="shared" si="1"/>
        <v>321.39999999999998</v>
      </c>
      <c r="R32" s="1834">
        <f t="shared" si="1"/>
        <v>201.2</v>
      </c>
      <c r="S32" s="1834">
        <f t="shared" si="1"/>
        <v>42.982799911498958</v>
      </c>
      <c r="T32" s="1834">
        <f t="shared" si="1"/>
        <v>24.3</v>
      </c>
      <c r="U32" s="1834">
        <f t="shared" si="1"/>
        <v>14.2</v>
      </c>
    </row>
    <row r="33" spans="1:2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1801"/>
      <c r="M33" s="1801"/>
      <c r="N33" s="1801"/>
      <c r="P33" s="1710" t="s">
        <v>1153</v>
      </c>
      <c r="Q33" s="1834">
        <f t="shared" si="1"/>
        <v>315</v>
      </c>
      <c r="R33" s="1834">
        <f t="shared" si="1"/>
        <v>217</v>
      </c>
      <c r="S33" s="1834">
        <f t="shared" si="1"/>
        <v>48.912999725341777</v>
      </c>
      <c r="T33" s="1834">
        <f t="shared" si="1"/>
        <v>26.5</v>
      </c>
      <c r="U33" s="1834">
        <f t="shared" si="1"/>
        <v>14.1</v>
      </c>
    </row>
    <row r="34" spans="1:2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1801"/>
      <c r="M34" s="1801"/>
      <c r="N34" s="1801"/>
      <c r="P34" s="1710" t="s">
        <v>1154</v>
      </c>
      <c r="Q34" s="1834">
        <f t="shared" si="1"/>
        <v>299.3</v>
      </c>
      <c r="R34" s="1834">
        <f t="shared" si="1"/>
        <v>214.2</v>
      </c>
      <c r="S34" s="1834">
        <f t="shared" si="1"/>
        <v>47.839999516804966</v>
      </c>
      <c r="T34" s="1834">
        <f t="shared" si="1"/>
        <v>27.2</v>
      </c>
      <c r="U34" s="1834">
        <f t="shared" si="1"/>
        <v>13.4</v>
      </c>
    </row>
    <row r="35" spans="1:2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1801"/>
      <c r="M35" s="1801"/>
      <c r="N35" s="1801"/>
      <c r="P35" s="1710" t="s">
        <v>1155</v>
      </c>
      <c r="Q35" s="1834">
        <f t="shared" si="1"/>
        <v>254.4</v>
      </c>
      <c r="R35" s="1834">
        <f t="shared" si="1"/>
        <v>201.7</v>
      </c>
      <c r="S35" s="1834">
        <f t="shared" si="1"/>
        <v>44.497750282287548</v>
      </c>
      <c r="T35" s="1834">
        <f t="shared" si="1"/>
        <v>25.2</v>
      </c>
      <c r="U35" s="1834">
        <f t="shared" si="1"/>
        <v>9.4</v>
      </c>
    </row>
    <row r="36" spans="1:2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801"/>
      <c r="M36" s="1801"/>
      <c r="N36" s="1801"/>
      <c r="P36" s="1710" t="s">
        <v>1156</v>
      </c>
      <c r="Q36" s="1834">
        <f t="shared" si="1"/>
        <v>171.4</v>
      </c>
      <c r="R36" s="1834">
        <f t="shared" si="1"/>
        <v>180.5</v>
      </c>
      <c r="S36" s="1834">
        <f t="shared" si="1"/>
        <v>34.5625999450683</v>
      </c>
      <c r="T36" s="1834">
        <f t="shared" si="1"/>
        <v>13.2</v>
      </c>
      <c r="U36" s="1834">
        <f t="shared" si="1"/>
        <v>2.5</v>
      </c>
    </row>
    <row r="37" spans="1:2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1801"/>
      <c r="M37" s="1801"/>
      <c r="N37" s="1801"/>
      <c r="P37" s="1710" t="s">
        <v>1173</v>
      </c>
      <c r="Q37" s="1834">
        <f>+D17</f>
        <v>150</v>
      </c>
      <c r="R37" s="1834">
        <f t="shared" si="1"/>
        <v>160.6</v>
      </c>
      <c r="S37" s="1834">
        <f t="shared" si="1"/>
        <v>24.863500118255601</v>
      </c>
      <c r="T37" s="1834">
        <f t="shared" si="1"/>
        <v>2.6</v>
      </c>
      <c r="U37" s="1834">
        <f t="shared" si="1"/>
        <v>4.3</v>
      </c>
    </row>
    <row r="38" spans="1:2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1801"/>
      <c r="M38" s="1801"/>
      <c r="N38" s="1801"/>
      <c r="P38" s="1710" t="s">
        <v>1158</v>
      </c>
      <c r="Q38" s="1834">
        <f t="shared" si="1"/>
        <v>66.400000000000006</v>
      </c>
      <c r="R38" s="1834">
        <f t="shared" si="1"/>
        <v>146.1</v>
      </c>
      <c r="S38" s="1834">
        <f t="shared" si="1"/>
        <v>15.5271997451782</v>
      </c>
      <c r="T38" s="1834">
        <f t="shared" si="1"/>
        <v>0.4</v>
      </c>
      <c r="U38" s="1834">
        <f t="shared" si="1"/>
        <v>4.7</v>
      </c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1801"/>
      <c r="M39" s="1801"/>
      <c r="N39" s="1801"/>
      <c r="P39" s="1710" t="s">
        <v>1159</v>
      </c>
      <c r="Q39" s="1834">
        <f t="shared" si="1"/>
        <v>27.2</v>
      </c>
      <c r="R39" s="1834">
        <f t="shared" si="1"/>
        <v>141</v>
      </c>
      <c r="S39" s="1834">
        <f t="shared" si="1"/>
        <v>11.599999999999961</v>
      </c>
      <c r="T39" s="1834">
        <f t="shared" si="1"/>
        <v>0.5</v>
      </c>
      <c r="U39" s="1834">
        <f t="shared" si="1"/>
        <v>5.2</v>
      </c>
    </row>
    <row r="40" spans="1:2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1801"/>
      <c r="M40" s="1801"/>
      <c r="N40" s="1801"/>
      <c r="P40" s="1710" t="s">
        <v>1160</v>
      </c>
      <c r="Q40" s="1834">
        <f t="shared" si="1"/>
        <v>41.9</v>
      </c>
      <c r="R40" s="1834">
        <f t="shared" si="1"/>
        <v>128.4</v>
      </c>
      <c r="S40" s="1834">
        <f t="shared" si="1"/>
        <v>9.6069999694823967</v>
      </c>
      <c r="T40" s="1834">
        <f t="shared" si="1"/>
        <v>2.2000000000000002</v>
      </c>
      <c r="U40" s="1834">
        <f t="shared" si="1"/>
        <v>9.4</v>
      </c>
    </row>
    <row r="41" spans="1:2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1801"/>
      <c r="M41" s="1801"/>
      <c r="N41" s="1801"/>
      <c r="Q41" s="1834"/>
      <c r="R41" s="1834"/>
      <c r="S41" s="1834"/>
      <c r="T41" s="1834"/>
      <c r="U41" s="1834"/>
    </row>
    <row r="42" spans="1:2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1801"/>
      <c r="M42" s="1801"/>
      <c r="N42" s="1801"/>
      <c r="Q42" s="1834"/>
      <c r="R42" s="1834"/>
      <c r="S42" s="1834"/>
      <c r="T42" s="1834"/>
      <c r="U42" s="1834"/>
    </row>
    <row r="43" spans="1:2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1801"/>
      <c r="M43" s="1801"/>
      <c r="N43" s="1801"/>
      <c r="Q43" s="1834"/>
      <c r="R43" s="1834"/>
      <c r="S43" s="1834"/>
      <c r="T43" s="1834"/>
      <c r="U43" s="1834"/>
    </row>
    <row r="44" spans="1:2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1801"/>
      <c r="M44" s="1801"/>
      <c r="N44" s="1801"/>
    </row>
    <row r="45" spans="1:2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1801"/>
      <c r="M45" s="1801"/>
      <c r="N45" s="1801"/>
    </row>
    <row r="46" spans="1:2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1801"/>
      <c r="M46" s="1801"/>
      <c r="N46" s="1801"/>
    </row>
    <row r="47" spans="1:2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1801"/>
      <c r="M47" s="1801"/>
      <c r="N47" s="1801"/>
    </row>
    <row r="48" spans="1:2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1801"/>
      <c r="M48" s="1801"/>
      <c r="N48" s="1801"/>
    </row>
    <row r="49" spans="1:14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1801"/>
      <c r="M49" s="1801"/>
      <c r="N49" s="1801"/>
    </row>
    <row r="50" spans="1:14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1801"/>
      <c r="M50" s="1801"/>
      <c r="N50" s="1801"/>
    </row>
    <row r="51" spans="1:14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1801"/>
      <c r="M51" s="1801"/>
      <c r="N51" s="1801"/>
    </row>
    <row r="52" spans="1:14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1801"/>
      <c r="M52" s="1801"/>
      <c r="N52" s="1801"/>
    </row>
    <row r="53" spans="1:14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1801"/>
      <c r="M53" s="1801"/>
      <c r="N53" s="1801"/>
    </row>
    <row r="54" spans="1:14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1801"/>
      <c r="M54" s="1801"/>
      <c r="N54" s="1801"/>
    </row>
    <row r="55" spans="1:14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1801"/>
      <c r="M55" s="1801"/>
      <c r="N55" s="1801"/>
    </row>
    <row r="56" spans="1:14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1801"/>
      <c r="M56" s="1801"/>
      <c r="N56" s="1801"/>
    </row>
    <row r="57" spans="1:14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1801"/>
      <c r="M57" s="1801"/>
      <c r="N57" s="1801"/>
    </row>
    <row r="58" spans="1:14" ht="17.25" x14ac:dyDescent="0.25">
      <c r="A58" s="796"/>
      <c r="B58" s="796"/>
      <c r="C58" s="1350" t="s">
        <v>1229</v>
      </c>
      <c r="D58" s="796"/>
      <c r="E58" s="796"/>
      <c r="F58" s="796"/>
      <c r="G58" s="796"/>
      <c r="H58" s="796"/>
      <c r="I58" s="796"/>
      <c r="J58" s="796"/>
      <c r="K58" s="5"/>
      <c r="L58" s="1801"/>
      <c r="M58" s="1801"/>
      <c r="N58" s="1801"/>
    </row>
    <row r="59" spans="1:14" ht="15.75" thickBot="1" x14ac:dyDescent="0.3">
      <c r="A59" s="796"/>
      <c r="B59" s="796"/>
      <c r="C59" s="1348"/>
      <c r="D59" s="796"/>
      <c r="E59" s="796"/>
      <c r="F59" s="796"/>
      <c r="G59" s="796"/>
      <c r="H59" s="796"/>
      <c r="I59" s="796"/>
      <c r="J59" s="796"/>
      <c r="K59" s="5"/>
      <c r="L59" s="1801"/>
      <c r="M59" s="1801"/>
      <c r="N59" s="1801"/>
    </row>
    <row r="60" spans="1:14" x14ac:dyDescent="0.25">
      <c r="A60" s="796"/>
      <c r="B60" s="796"/>
      <c r="C60" s="1369" t="s">
        <v>1194</v>
      </c>
      <c r="D60" s="1370" t="s">
        <v>1220</v>
      </c>
      <c r="E60" s="1370" t="s">
        <v>1220</v>
      </c>
      <c r="F60" s="1370" t="s">
        <v>1230</v>
      </c>
      <c r="G60" s="1371" t="s">
        <v>1221</v>
      </c>
      <c r="H60" s="1371" t="s">
        <v>1231</v>
      </c>
      <c r="I60" s="1372" t="s">
        <v>1232</v>
      </c>
      <c r="J60" s="1353" t="s">
        <v>964</v>
      </c>
      <c r="K60" s="5"/>
      <c r="L60" s="1801"/>
      <c r="M60" s="1801"/>
      <c r="N60" s="1801"/>
    </row>
    <row r="61" spans="1:14" ht="15.75" thickBot="1" x14ac:dyDescent="0.3">
      <c r="A61" s="796"/>
      <c r="B61" s="796"/>
      <c r="C61" s="1373"/>
      <c r="D61" s="1374" t="s">
        <v>1233</v>
      </c>
      <c r="E61" s="1374" t="s">
        <v>1234</v>
      </c>
      <c r="F61" s="1374" t="s">
        <v>1235</v>
      </c>
      <c r="G61" s="1375" t="s">
        <v>1236</v>
      </c>
      <c r="H61" s="1375" t="s">
        <v>1237</v>
      </c>
      <c r="I61" s="1376" t="s">
        <v>1238</v>
      </c>
      <c r="J61" s="1377"/>
      <c r="K61" s="5"/>
      <c r="L61" s="1801"/>
      <c r="M61" s="1801"/>
      <c r="N61" s="1801"/>
    </row>
    <row r="62" spans="1:14" x14ac:dyDescent="0.25">
      <c r="A62" s="796"/>
      <c r="B62" s="796"/>
      <c r="C62" s="1378" t="s">
        <v>999</v>
      </c>
      <c r="D62" s="1359">
        <v>216.1</v>
      </c>
      <c r="E62" s="1359">
        <v>70.2</v>
      </c>
      <c r="F62" s="1359">
        <v>185.6</v>
      </c>
      <c r="G62" s="1359">
        <v>12</v>
      </c>
      <c r="H62" s="1359">
        <v>37.200000000000003</v>
      </c>
      <c r="I62" s="1359">
        <v>37.200000000000003</v>
      </c>
      <c r="J62" s="1379">
        <f t="shared" ref="J62:J73" si="2">SUM(D62:I62)</f>
        <v>558.30000000000007</v>
      </c>
      <c r="K62" s="5"/>
      <c r="L62" s="1801"/>
      <c r="M62" s="1801"/>
      <c r="N62" s="1801"/>
    </row>
    <row r="63" spans="1:14" x14ac:dyDescent="0.25">
      <c r="A63" s="796"/>
      <c r="B63" s="796"/>
      <c r="C63" s="1378" t="s">
        <v>1127</v>
      </c>
      <c r="D63" s="1359">
        <v>223.8</v>
      </c>
      <c r="E63" s="1359">
        <v>88.5</v>
      </c>
      <c r="F63" s="1359">
        <v>221.6</v>
      </c>
      <c r="G63" s="1359">
        <v>17</v>
      </c>
      <c r="H63" s="1359">
        <v>39.4</v>
      </c>
      <c r="I63" s="1359">
        <v>39.4</v>
      </c>
      <c r="J63" s="1379">
        <f t="shared" si="2"/>
        <v>629.69999999999993</v>
      </c>
      <c r="K63" s="5"/>
      <c r="L63" s="1801"/>
      <c r="M63" s="1801"/>
      <c r="N63" s="1801"/>
    </row>
    <row r="64" spans="1:14" x14ac:dyDescent="0.25">
      <c r="A64" s="796"/>
      <c r="B64" s="796"/>
      <c r="C64" s="1378" t="s">
        <v>1128</v>
      </c>
      <c r="D64" s="1359">
        <v>228.3</v>
      </c>
      <c r="E64" s="1359">
        <v>100.7</v>
      </c>
      <c r="F64" s="1359">
        <v>263.8</v>
      </c>
      <c r="G64" s="1359">
        <v>30</v>
      </c>
      <c r="H64" s="1359">
        <v>39.299999999999997</v>
      </c>
      <c r="I64" s="1359">
        <v>39.299999999999997</v>
      </c>
      <c r="J64" s="1379">
        <f t="shared" si="2"/>
        <v>701.39999999999986</v>
      </c>
      <c r="K64" s="5"/>
      <c r="L64" s="1801"/>
      <c r="M64" s="1801"/>
      <c r="N64" s="1801"/>
    </row>
    <row r="65" spans="1:14" x14ac:dyDescent="0.25">
      <c r="A65" s="796"/>
      <c r="B65" s="796"/>
      <c r="C65" s="1378" t="s">
        <v>1129</v>
      </c>
      <c r="D65" s="1363">
        <v>226.1</v>
      </c>
      <c r="E65" s="1363">
        <v>101.9</v>
      </c>
      <c r="F65" s="1363">
        <v>246.2</v>
      </c>
      <c r="G65" s="1363">
        <v>31.7</v>
      </c>
      <c r="H65" s="1363">
        <v>39.799999999999997</v>
      </c>
      <c r="I65" s="1363">
        <v>39.799999999999997</v>
      </c>
      <c r="J65" s="1379">
        <f t="shared" si="2"/>
        <v>685.5</v>
      </c>
      <c r="K65" s="5"/>
      <c r="L65" s="1801"/>
      <c r="M65" s="1801"/>
      <c r="N65" s="1801"/>
    </row>
    <row r="66" spans="1:14" x14ac:dyDescent="0.25">
      <c r="A66" s="796"/>
      <c r="B66" s="796"/>
      <c r="C66" s="1378" t="s">
        <v>1130</v>
      </c>
      <c r="D66" s="1359">
        <v>223.6</v>
      </c>
      <c r="E66" s="1359">
        <v>101</v>
      </c>
      <c r="F66" s="1359">
        <v>233.9</v>
      </c>
      <c r="G66" s="1359">
        <v>31.7</v>
      </c>
      <c r="H66" s="1359">
        <v>36.799999999999997</v>
      </c>
      <c r="I66" s="1359">
        <v>36.799999999999997</v>
      </c>
      <c r="J66" s="1379">
        <f t="shared" si="2"/>
        <v>663.8</v>
      </c>
      <c r="K66" s="5"/>
      <c r="L66" s="1801"/>
      <c r="M66" s="1801"/>
      <c r="N66" s="1801"/>
    </row>
    <row r="67" spans="1:14" x14ac:dyDescent="0.25">
      <c r="A67" s="796"/>
      <c r="B67" s="796"/>
      <c r="C67" s="1378" t="s">
        <v>1131</v>
      </c>
      <c r="D67" s="1359">
        <v>221.8</v>
      </c>
      <c r="E67" s="1359">
        <v>100</v>
      </c>
      <c r="F67" s="1359">
        <v>228.6</v>
      </c>
      <c r="G67" s="1359">
        <v>30.7</v>
      </c>
      <c r="H67" s="1359">
        <v>27.5</v>
      </c>
      <c r="I67" s="1359">
        <v>27.5</v>
      </c>
      <c r="J67" s="1379">
        <f t="shared" si="2"/>
        <v>636.1</v>
      </c>
      <c r="K67" s="5"/>
      <c r="L67" s="1801"/>
      <c r="M67" s="1801"/>
      <c r="N67" s="1801"/>
    </row>
    <row r="68" spans="1:14" x14ac:dyDescent="0.25">
      <c r="A68" s="796"/>
      <c r="B68" s="796"/>
      <c r="C68" s="1378" t="s">
        <v>1027</v>
      </c>
      <c r="D68" s="1359">
        <v>221.7</v>
      </c>
      <c r="E68" s="1359">
        <v>84.2</v>
      </c>
      <c r="F68" s="1359">
        <v>223.4</v>
      </c>
      <c r="G68" s="1359">
        <v>28.1</v>
      </c>
      <c r="H68" s="1359">
        <v>17.2</v>
      </c>
      <c r="I68" s="1359">
        <v>17.2</v>
      </c>
      <c r="J68" s="1379">
        <f t="shared" si="2"/>
        <v>591.80000000000007</v>
      </c>
      <c r="K68" s="5"/>
      <c r="L68" s="1801"/>
      <c r="M68" s="1801"/>
      <c r="N68" s="1801"/>
    </row>
    <row r="69" spans="1:14" x14ac:dyDescent="0.25">
      <c r="A69" s="796"/>
      <c r="B69" s="796"/>
      <c r="C69" s="1378" t="s">
        <v>1132</v>
      </c>
      <c r="D69" s="1363">
        <v>218.3</v>
      </c>
      <c r="E69" s="1363">
        <v>74.2</v>
      </c>
      <c r="F69" s="1363">
        <v>220.6</v>
      </c>
      <c r="G69" s="1363">
        <v>18.600000000000001</v>
      </c>
      <c r="H69" s="1363">
        <v>5.8</v>
      </c>
      <c r="I69" s="1363">
        <v>5.8</v>
      </c>
      <c r="J69" s="1379">
        <f t="shared" si="2"/>
        <v>543.29999999999995</v>
      </c>
      <c r="K69" s="5"/>
      <c r="L69" s="1801"/>
      <c r="M69" s="1801"/>
      <c r="N69" s="1801"/>
    </row>
    <row r="70" spans="1:14" x14ac:dyDescent="0.25">
      <c r="A70" s="796"/>
      <c r="B70" s="796"/>
      <c r="C70" s="1378" t="s">
        <v>1133</v>
      </c>
      <c r="D70" s="1363">
        <v>216</v>
      </c>
      <c r="E70" s="1363">
        <v>69.3</v>
      </c>
      <c r="F70" s="1363">
        <v>219.2</v>
      </c>
      <c r="G70" s="1363">
        <v>9.1</v>
      </c>
      <c r="H70" s="1363">
        <v>1.7</v>
      </c>
      <c r="I70" s="1363">
        <v>1.7</v>
      </c>
      <c r="J70" s="1379">
        <f t="shared" si="2"/>
        <v>517.00000000000011</v>
      </c>
      <c r="K70" s="5"/>
      <c r="L70" s="1801"/>
      <c r="M70" s="1801"/>
      <c r="N70" s="1801"/>
    </row>
    <row r="71" spans="1:14" x14ac:dyDescent="0.25">
      <c r="A71" s="796"/>
      <c r="B71" s="796"/>
      <c r="C71" s="1378" t="s">
        <v>1134</v>
      </c>
      <c r="D71" s="1363">
        <v>213</v>
      </c>
      <c r="E71" s="1363">
        <v>58.6</v>
      </c>
      <c r="F71" s="1363">
        <v>196.9</v>
      </c>
      <c r="G71" s="1363">
        <v>7.2</v>
      </c>
      <c r="H71" s="1363">
        <v>1.6</v>
      </c>
      <c r="I71" s="1363">
        <v>1.6</v>
      </c>
      <c r="J71" s="1379">
        <f t="shared" si="2"/>
        <v>478.90000000000003</v>
      </c>
      <c r="K71" s="5"/>
      <c r="L71" s="1801"/>
      <c r="M71" s="1801"/>
      <c r="N71" s="1801"/>
    </row>
    <row r="72" spans="1:14" x14ac:dyDescent="0.25">
      <c r="A72" s="796"/>
      <c r="B72" s="796"/>
      <c r="C72" s="1378" t="s">
        <v>1029</v>
      </c>
      <c r="D72" s="1363">
        <v>211.4</v>
      </c>
      <c r="E72" s="1363">
        <v>62.5</v>
      </c>
      <c r="F72" s="1363">
        <v>184.1</v>
      </c>
      <c r="G72" s="1363">
        <v>8.8000000000000007</v>
      </c>
      <c r="H72" s="1363">
        <v>1.6</v>
      </c>
      <c r="I72" s="1363">
        <v>1.6</v>
      </c>
      <c r="J72" s="1379">
        <f t="shared" si="2"/>
        <v>470.00000000000006</v>
      </c>
      <c r="K72" s="5"/>
      <c r="L72" s="1801"/>
      <c r="M72" s="1801"/>
      <c r="N72" s="1801"/>
    </row>
    <row r="73" spans="1:14" ht="15.75" thickBot="1" x14ac:dyDescent="0.3">
      <c r="A73" s="796"/>
      <c r="B73" s="796"/>
      <c r="C73" s="1378" t="s">
        <v>1135</v>
      </c>
      <c r="D73" s="1363">
        <v>205.9</v>
      </c>
      <c r="E73" s="1363">
        <v>66.2</v>
      </c>
      <c r="F73" s="1363">
        <v>152.30000000000001</v>
      </c>
      <c r="G73" s="1363">
        <v>12.1</v>
      </c>
      <c r="H73" s="1363">
        <v>1.6</v>
      </c>
      <c r="I73" s="1363">
        <v>1.6</v>
      </c>
      <c r="J73" s="1379">
        <f t="shared" si="2"/>
        <v>439.7000000000001</v>
      </c>
      <c r="K73" s="5"/>
      <c r="L73" s="1801"/>
      <c r="M73" s="1801"/>
      <c r="N73" s="1801"/>
    </row>
    <row r="74" spans="1:14" ht="16.5" thickTop="1" thickBot="1" x14ac:dyDescent="0.3">
      <c r="A74" s="796"/>
      <c r="B74" s="796"/>
      <c r="C74" s="1380" t="s">
        <v>1227</v>
      </c>
      <c r="D74" s="1381">
        <f t="shared" ref="D74:J74" si="3">+MAX(D62:D73)</f>
        <v>228.3</v>
      </c>
      <c r="E74" s="1381">
        <f t="shared" si="3"/>
        <v>101.9</v>
      </c>
      <c r="F74" s="1381">
        <f t="shared" si="3"/>
        <v>263.8</v>
      </c>
      <c r="G74" s="1381">
        <f t="shared" si="3"/>
        <v>31.7</v>
      </c>
      <c r="H74" s="1381">
        <f t="shared" si="3"/>
        <v>39.799999999999997</v>
      </c>
      <c r="I74" s="1381">
        <f t="shared" si="3"/>
        <v>39.799999999999997</v>
      </c>
      <c r="J74" s="1382">
        <f t="shared" si="3"/>
        <v>701.39999999999986</v>
      </c>
      <c r="K74" s="5"/>
      <c r="L74" s="1801"/>
      <c r="M74" s="1801"/>
      <c r="N74" s="1801"/>
    </row>
    <row r="75" spans="1:14" ht="3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1801"/>
      <c r="M75" s="1801"/>
      <c r="N75" s="1801"/>
    </row>
    <row r="76" spans="1:14" x14ac:dyDescent="0.25">
      <c r="A76" s="5"/>
      <c r="B76" s="5"/>
      <c r="C76" s="1383" t="s">
        <v>1239</v>
      </c>
      <c r="D76" s="5"/>
      <c r="E76" s="5"/>
      <c r="F76" s="5"/>
      <c r="G76" s="5"/>
      <c r="H76" s="5"/>
      <c r="I76" s="5"/>
      <c r="J76" s="5"/>
      <c r="K76" s="5"/>
      <c r="L76" s="1801"/>
      <c r="M76" s="1801"/>
      <c r="N76" s="1801"/>
    </row>
    <row r="77" spans="1:14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1801"/>
      <c r="M77" s="1801"/>
      <c r="N77" s="1801"/>
    </row>
    <row r="78" spans="1:14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1801"/>
      <c r="M78" s="1801"/>
      <c r="N78" s="1801"/>
    </row>
    <row r="79" spans="1:14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1801"/>
      <c r="M79" s="1801"/>
      <c r="N79" s="1801"/>
    </row>
    <row r="80" spans="1:14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1801"/>
      <c r="M80" s="1801"/>
      <c r="N80" s="1801"/>
    </row>
    <row r="81" spans="1:2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1801"/>
      <c r="M81" s="1801"/>
      <c r="N81" s="1801"/>
    </row>
    <row r="82" spans="1:22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1801"/>
      <c r="M82" s="1801"/>
      <c r="N82" s="1801"/>
      <c r="Q82" s="1710" t="s">
        <v>1220</v>
      </c>
      <c r="R82" s="1710" t="s">
        <v>1220</v>
      </c>
      <c r="S82" s="1710" t="s">
        <v>1230</v>
      </c>
      <c r="T82" s="1710" t="s">
        <v>1221</v>
      </c>
      <c r="U82" s="1710" t="s">
        <v>1231</v>
      </c>
      <c r="V82" s="1710" t="s">
        <v>1232</v>
      </c>
    </row>
    <row r="83" spans="1:22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1801"/>
      <c r="M83" s="1801"/>
      <c r="N83" s="1801"/>
      <c r="Q83" s="1710" t="s">
        <v>1233</v>
      </c>
      <c r="R83" s="1710" t="s">
        <v>1234</v>
      </c>
      <c r="S83" s="1710" t="s">
        <v>1235</v>
      </c>
      <c r="T83" s="1710" t="s">
        <v>1236</v>
      </c>
      <c r="U83" s="1710" t="s">
        <v>1237</v>
      </c>
      <c r="V83" s="1710" t="s">
        <v>1238</v>
      </c>
    </row>
    <row r="84" spans="1:22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1801"/>
      <c r="M84" s="1801"/>
      <c r="N84" s="1801"/>
      <c r="P84" s="1710" t="s">
        <v>1149</v>
      </c>
      <c r="Q84" s="1834">
        <f>+D62</f>
        <v>216.1</v>
      </c>
      <c r="R84" s="1834">
        <f t="shared" ref="Q84:V95" si="4">+E62</f>
        <v>70.2</v>
      </c>
      <c r="S84" s="1834">
        <f t="shared" si="4"/>
        <v>185.6</v>
      </c>
      <c r="T84" s="1834">
        <f t="shared" si="4"/>
        <v>12</v>
      </c>
      <c r="U84" s="1834">
        <f t="shared" si="4"/>
        <v>37.200000000000003</v>
      </c>
      <c r="V84" s="1834">
        <f t="shared" si="4"/>
        <v>37.200000000000003</v>
      </c>
    </row>
    <row r="85" spans="1:22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1801"/>
      <c r="M85" s="1801"/>
      <c r="N85" s="1801"/>
      <c r="P85" s="1710" t="s">
        <v>1150</v>
      </c>
      <c r="Q85" s="1834">
        <f t="shared" si="4"/>
        <v>223.8</v>
      </c>
      <c r="R85" s="1834">
        <f t="shared" si="4"/>
        <v>88.5</v>
      </c>
      <c r="S85" s="1834">
        <f t="shared" si="4"/>
        <v>221.6</v>
      </c>
      <c r="T85" s="1834">
        <f t="shared" si="4"/>
        <v>17</v>
      </c>
      <c r="U85" s="1834">
        <f t="shared" si="4"/>
        <v>39.4</v>
      </c>
      <c r="V85" s="1834">
        <f t="shared" si="4"/>
        <v>39.4</v>
      </c>
    </row>
    <row r="86" spans="1:22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1801"/>
      <c r="M86" s="1801"/>
      <c r="N86" s="1801"/>
      <c r="P86" s="1710" t="s">
        <v>1151</v>
      </c>
      <c r="Q86" s="1834">
        <f t="shared" si="4"/>
        <v>228.3</v>
      </c>
      <c r="R86" s="1834">
        <f t="shared" si="4"/>
        <v>100.7</v>
      </c>
      <c r="S86" s="1834">
        <f t="shared" si="4"/>
        <v>263.8</v>
      </c>
      <c r="T86" s="1834">
        <f t="shared" si="4"/>
        <v>30</v>
      </c>
      <c r="U86" s="1834">
        <f t="shared" si="4"/>
        <v>39.299999999999997</v>
      </c>
      <c r="V86" s="1834">
        <f t="shared" si="4"/>
        <v>39.299999999999997</v>
      </c>
    </row>
    <row r="87" spans="1:22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1801"/>
      <c r="M87" s="1801"/>
      <c r="N87" s="1801"/>
      <c r="P87" s="1710" t="s">
        <v>1152</v>
      </c>
      <c r="Q87" s="1834">
        <f t="shared" si="4"/>
        <v>226.1</v>
      </c>
      <c r="R87" s="1834">
        <f t="shared" si="4"/>
        <v>101.9</v>
      </c>
      <c r="S87" s="1834">
        <f t="shared" si="4"/>
        <v>246.2</v>
      </c>
      <c r="T87" s="1834">
        <f t="shared" si="4"/>
        <v>31.7</v>
      </c>
      <c r="U87" s="1834">
        <f t="shared" si="4"/>
        <v>39.799999999999997</v>
      </c>
      <c r="V87" s="1834">
        <f t="shared" si="4"/>
        <v>39.799999999999997</v>
      </c>
    </row>
    <row r="88" spans="1:22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1801"/>
      <c r="M88" s="1801"/>
      <c r="N88" s="1801"/>
      <c r="P88" s="1710" t="s">
        <v>1153</v>
      </c>
      <c r="Q88" s="1834">
        <f t="shared" si="4"/>
        <v>223.6</v>
      </c>
      <c r="R88" s="1834">
        <f t="shared" si="4"/>
        <v>101</v>
      </c>
      <c r="S88" s="1834">
        <f t="shared" si="4"/>
        <v>233.9</v>
      </c>
      <c r="T88" s="1834">
        <f t="shared" si="4"/>
        <v>31.7</v>
      </c>
      <c r="U88" s="1834">
        <f t="shared" si="4"/>
        <v>36.799999999999997</v>
      </c>
      <c r="V88" s="1834">
        <f t="shared" si="4"/>
        <v>36.799999999999997</v>
      </c>
    </row>
    <row r="89" spans="1:22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1801"/>
      <c r="M89" s="1801"/>
      <c r="N89" s="1801"/>
      <c r="P89" s="1710" t="s">
        <v>1154</v>
      </c>
      <c r="Q89" s="1834">
        <f t="shared" si="4"/>
        <v>221.8</v>
      </c>
      <c r="R89" s="1834">
        <f t="shared" si="4"/>
        <v>100</v>
      </c>
      <c r="S89" s="1834">
        <f t="shared" si="4"/>
        <v>228.6</v>
      </c>
      <c r="T89" s="1834">
        <f t="shared" si="4"/>
        <v>30.7</v>
      </c>
      <c r="U89" s="1834">
        <f t="shared" si="4"/>
        <v>27.5</v>
      </c>
      <c r="V89" s="1834">
        <f t="shared" si="4"/>
        <v>27.5</v>
      </c>
    </row>
    <row r="90" spans="1:22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1801"/>
      <c r="M90" s="1801"/>
      <c r="N90" s="1801"/>
      <c r="P90" s="1710" t="s">
        <v>1155</v>
      </c>
      <c r="Q90" s="1834">
        <f t="shared" si="4"/>
        <v>221.7</v>
      </c>
      <c r="R90" s="1834">
        <f>+E68</f>
        <v>84.2</v>
      </c>
      <c r="S90" s="1834">
        <f t="shared" si="4"/>
        <v>223.4</v>
      </c>
      <c r="T90" s="1834">
        <f t="shared" si="4"/>
        <v>28.1</v>
      </c>
      <c r="U90" s="1834">
        <f t="shared" si="4"/>
        <v>17.2</v>
      </c>
      <c r="V90" s="1834">
        <f t="shared" si="4"/>
        <v>17.2</v>
      </c>
    </row>
    <row r="91" spans="1:22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1801"/>
      <c r="M91" s="1801"/>
      <c r="N91" s="1801"/>
      <c r="P91" s="1710" t="s">
        <v>1156</v>
      </c>
      <c r="Q91" s="1834">
        <f t="shared" si="4"/>
        <v>218.3</v>
      </c>
      <c r="R91" s="1834">
        <f t="shared" si="4"/>
        <v>74.2</v>
      </c>
      <c r="S91" s="1834">
        <f t="shared" si="4"/>
        <v>220.6</v>
      </c>
      <c r="T91" s="1834">
        <f t="shared" si="4"/>
        <v>18.600000000000001</v>
      </c>
      <c r="U91" s="1834">
        <f t="shared" si="4"/>
        <v>5.8</v>
      </c>
      <c r="V91" s="1834">
        <f t="shared" si="4"/>
        <v>5.8</v>
      </c>
    </row>
    <row r="92" spans="1:22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1801"/>
      <c r="M92" s="1801"/>
      <c r="N92" s="1801"/>
      <c r="P92" s="1710" t="s">
        <v>1173</v>
      </c>
      <c r="Q92" s="1834">
        <f t="shared" si="4"/>
        <v>216</v>
      </c>
      <c r="R92" s="1834">
        <f t="shared" si="4"/>
        <v>69.3</v>
      </c>
      <c r="S92" s="1834">
        <f t="shared" si="4"/>
        <v>219.2</v>
      </c>
      <c r="T92" s="1834">
        <f t="shared" si="4"/>
        <v>9.1</v>
      </c>
      <c r="U92" s="1834">
        <f>+H70</f>
        <v>1.7</v>
      </c>
      <c r="V92" s="1834">
        <f t="shared" si="4"/>
        <v>1.7</v>
      </c>
    </row>
    <row r="93" spans="1:22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1801"/>
      <c r="M93" s="1801"/>
      <c r="N93" s="1801"/>
      <c r="P93" s="1710" t="s">
        <v>1158</v>
      </c>
      <c r="Q93" s="1834">
        <f t="shared" si="4"/>
        <v>213</v>
      </c>
      <c r="R93" s="1834">
        <f t="shared" si="4"/>
        <v>58.6</v>
      </c>
      <c r="S93" s="1834">
        <f t="shared" si="4"/>
        <v>196.9</v>
      </c>
      <c r="T93" s="1834">
        <f t="shared" si="4"/>
        <v>7.2</v>
      </c>
      <c r="U93" s="1834">
        <f t="shared" si="4"/>
        <v>1.6</v>
      </c>
      <c r="V93" s="1834">
        <f t="shared" si="4"/>
        <v>1.6</v>
      </c>
    </row>
    <row r="94" spans="1:22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1801"/>
      <c r="M94" s="1801"/>
      <c r="N94" s="1801"/>
      <c r="P94" s="1710" t="s">
        <v>1159</v>
      </c>
      <c r="Q94" s="1834">
        <f t="shared" si="4"/>
        <v>211.4</v>
      </c>
      <c r="R94" s="1834">
        <f t="shared" si="4"/>
        <v>62.5</v>
      </c>
      <c r="S94" s="1834">
        <f t="shared" si="4"/>
        <v>184.1</v>
      </c>
      <c r="T94" s="1834">
        <f t="shared" si="4"/>
        <v>8.8000000000000007</v>
      </c>
      <c r="U94" s="1834">
        <f t="shared" si="4"/>
        <v>1.6</v>
      </c>
      <c r="V94" s="1834">
        <f t="shared" si="4"/>
        <v>1.6</v>
      </c>
    </row>
    <row r="95" spans="1:22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1801"/>
      <c r="M95" s="1801"/>
      <c r="N95" s="1801"/>
      <c r="P95" s="1710" t="s">
        <v>1160</v>
      </c>
      <c r="Q95" s="1834">
        <f t="shared" si="4"/>
        <v>205.9</v>
      </c>
      <c r="R95" s="1834">
        <f t="shared" si="4"/>
        <v>66.2</v>
      </c>
      <c r="S95" s="1834">
        <f t="shared" si="4"/>
        <v>152.30000000000001</v>
      </c>
      <c r="T95" s="1834">
        <f t="shared" si="4"/>
        <v>12.1</v>
      </c>
      <c r="U95" s="1834">
        <f t="shared" si="4"/>
        <v>1.6</v>
      </c>
      <c r="V95" s="1834">
        <f>+I73</f>
        <v>1.6</v>
      </c>
    </row>
    <row r="96" spans="1:22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1801"/>
      <c r="M96" s="1801"/>
      <c r="N96" s="1801"/>
    </row>
    <row r="97" spans="1:14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1801"/>
      <c r="M97" s="1801"/>
      <c r="N97" s="1801"/>
    </row>
    <row r="98" spans="1:14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1801"/>
      <c r="M98" s="1801"/>
      <c r="N98" s="1801"/>
    </row>
    <row r="99" spans="1:14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1801"/>
      <c r="M99" s="1801"/>
      <c r="N99" s="1801"/>
    </row>
    <row r="100" spans="1:14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1801"/>
      <c r="M100" s="1801"/>
      <c r="N100" s="1801"/>
    </row>
    <row r="101" spans="1:14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1801"/>
      <c r="M101" s="1801"/>
      <c r="N101" s="1801"/>
    </row>
    <row r="102" spans="1:14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1801"/>
      <c r="M102" s="1801"/>
      <c r="N102" s="1801"/>
    </row>
    <row r="103" spans="1:14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1801"/>
      <c r="M103" s="1801"/>
      <c r="N103" s="1801"/>
    </row>
    <row r="104" spans="1:14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1801"/>
      <c r="M104" s="1801"/>
      <c r="N104" s="1801"/>
    </row>
    <row r="105" spans="1:14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1801"/>
      <c r="M105" s="1801"/>
      <c r="N105" s="1801"/>
    </row>
    <row r="106" spans="1:14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1801"/>
      <c r="M106" s="1801"/>
      <c r="N106" s="1801"/>
    </row>
    <row r="107" spans="1:14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1801"/>
      <c r="M107" s="1801"/>
      <c r="N107" s="1801"/>
    </row>
    <row r="108" spans="1:14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1801"/>
      <c r="M108" s="1801"/>
      <c r="N108" s="1801"/>
    </row>
    <row r="109" spans="1:14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1801"/>
      <c r="M109" s="1801"/>
      <c r="N109" s="1801"/>
    </row>
    <row r="110" spans="1:14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1801"/>
      <c r="M110" s="1801"/>
      <c r="N110" s="1801"/>
    </row>
    <row r="111" spans="1:14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1801"/>
      <c r="M111" s="1801"/>
      <c r="N111" s="1801"/>
    </row>
    <row r="112" spans="1:14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1801"/>
      <c r="M112" s="1801"/>
      <c r="N112" s="1801"/>
    </row>
    <row r="113" spans="1:14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1801"/>
      <c r="M113" s="1801"/>
      <c r="N113" s="1801"/>
    </row>
    <row r="114" spans="1:14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1801"/>
      <c r="M114" s="1801"/>
      <c r="N114" s="1801"/>
    </row>
    <row r="115" spans="1:14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1801"/>
      <c r="M115" s="1801"/>
      <c r="N115" s="1801"/>
    </row>
  </sheetData>
  <conditionalFormatting sqref="E9:E20">
    <cfRule type="cellIs" dxfId="324" priority="16" operator="equal">
      <formula>$E$21</formula>
    </cfRule>
  </conditionalFormatting>
  <conditionalFormatting sqref="F9:F20">
    <cfRule type="cellIs" dxfId="323" priority="15" operator="equal">
      <formula>$F$21</formula>
    </cfRule>
  </conditionalFormatting>
  <conditionalFormatting sqref="G9:G20">
    <cfRule type="cellIs" dxfId="322" priority="14" operator="equal">
      <formula>$G$21</formula>
    </cfRule>
  </conditionalFormatting>
  <conditionalFormatting sqref="H9:H20">
    <cfRule type="cellIs" dxfId="321" priority="13" operator="equal">
      <formula>$H$21</formula>
    </cfRule>
  </conditionalFormatting>
  <conditionalFormatting sqref="I9:I20">
    <cfRule type="cellIs" dxfId="320" priority="12" operator="equal">
      <formula>$I$21</formula>
    </cfRule>
  </conditionalFormatting>
  <conditionalFormatting sqref="G74">
    <cfRule type="cellIs" dxfId="319" priority="11" operator="equal">
      <formula>$G$21</formula>
    </cfRule>
  </conditionalFormatting>
  <conditionalFormatting sqref="H62:H73">
    <cfRule type="cellIs" dxfId="318" priority="10" operator="equal">
      <formula>$H$74</formula>
    </cfRule>
  </conditionalFormatting>
  <conditionalFormatting sqref="I62:I73">
    <cfRule type="cellIs" dxfId="317" priority="9" operator="equal">
      <formula>$I$74</formula>
    </cfRule>
  </conditionalFormatting>
  <conditionalFormatting sqref="G62:G73">
    <cfRule type="cellIs" dxfId="316" priority="8" operator="equal">
      <formula>$G$74</formula>
    </cfRule>
  </conditionalFormatting>
  <conditionalFormatting sqref="F74">
    <cfRule type="cellIs" dxfId="315" priority="7" operator="equal">
      <formula>$G$21</formula>
    </cfRule>
  </conditionalFormatting>
  <conditionalFormatting sqref="F62:F73">
    <cfRule type="cellIs" dxfId="314" priority="6" operator="equal">
      <formula>$F$74</formula>
    </cfRule>
  </conditionalFormatting>
  <conditionalFormatting sqref="E74">
    <cfRule type="cellIs" dxfId="313" priority="5" operator="equal">
      <formula>$G$21</formula>
    </cfRule>
  </conditionalFormatting>
  <conditionalFormatting sqref="E62:E73">
    <cfRule type="cellIs" dxfId="312" priority="4" operator="equal">
      <formula>$E$74</formula>
    </cfRule>
  </conditionalFormatting>
  <conditionalFormatting sqref="D74">
    <cfRule type="cellIs" dxfId="311" priority="3" operator="equal">
      <formula>$G$21</formula>
    </cfRule>
  </conditionalFormatting>
  <conditionalFormatting sqref="D62:D73">
    <cfRule type="cellIs" dxfId="310" priority="2" operator="equal">
      <formula>$D$74</formula>
    </cfRule>
  </conditionalFormatting>
  <conditionalFormatting sqref="J62:J73">
    <cfRule type="cellIs" dxfId="309" priority="1" operator="equal">
      <formula>$J$74</formula>
    </cfRule>
  </conditionalFormatting>
  <printOptions horizontalCentered="1"/>
  <pageMargins left="0.86614173228346458" right="0.6692913385826772" top="0.62992125984251968" bottom="0.51181102362204722" header="0" footer="0"/>
  <pageSetup paperSize="9" scale="60" orientation="portrait" r:id="rId1"/>
  <headerFooter alignWithMargins="0"/>
  <rowBreaks count="1" manualBreakCount="1">
    <brk id="57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B3F6F83D-BAFD-48E8-99AB-F66398B9BE96}">
            <xm:f>NOT(ISERROR(SEARCH($D$21,D9)))</xm:f>
            <xm:f>$D$21</xm:f>
            <x14:dxf>
              <font>
                <b/>
                <i val="0"/>
                <strike val="0"/>
              </font>
              <numFmt numFmtId="169" formatCode="#,##0.0"/>
            </x14:dxf>
          </x14:cfRule>
          <xm:sqref>D9:D20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view="pageBreakPreview" zoomScaleNormal="100" zoomScaleSheetLayoutView="100" workbookViewId="0">
      <selection activeCell="C57" sqref="C57"/>
    </sheetView>
  </sheetViews>
  <sheetFormatPr baseColWidth="10" defaultRowHeight="12.75" x14ac:dyDescent="0.2"/>
  <cols>
    <col min="1" max="1" width="6.42578125" style="1387" customWidth="1"/>
    <col min="2" max="2" width="21.28515625" style="1387" customWidth="1"/>
    <col min="3" max="3" width="19.140625" style="1387" customWidth="1"/>
    <col min="4" max="5" width="29.42578125" style="1387" customWidth="1"/>
    <col min="6" max="6" width="25.85546875" style="1386" customWidth="1"/>
    <col min="7" max="7" width="9.140625" style="1386" customWidth="1"/>
    <col min="8" max="8" width="20.42578125" style="1836" customWidth="1"/>
    <col min="9" max="9" width="22.42578125" style="1835" customWidth="1"/>
    <col min="10" max="10" width="13.42578125" style="1835" customWidth="1"/>
    <col min="11" max="11" width="14.85546875" style="1835" customWidth="1"/>
    <col min="12" max="12" width="27.7109375" style="1835" customWidth="1"/>
    <col min="13" max="13" width="13.140625" style="1387" customWidth="1"/>
    <col min="14" max="16384" width="11.42578125" style="1387"/>
  </cols>
  <sheetData>
    <row r="1" spans="1:255" ht="19.5" customHeight="1" x14ac:dyDescent="0.25">
      <c r="A1" s="1384" t="s">
        <v>1240</v>
      </c>
      <c r="B1" s="1385"/>
      <c r="C1" s="1385"/>
      <c r="D1" s="1385"/>
      <c r="E1" s="1385"/>
      <c r="H1" s="1704" t="s">
        <v>3</v>
      </c>
      <c r="I1" s="1704" t="s">
        <v>4</v>
      </c>
      <c r="S1" s="1386"/>
      <c r="T1" s="1386"/>
      <c r="U1" s="1386"/>
      <c r="V1" s="1386"/>
      <c r="W1" s="1386"/>
      <c r="X1" s="1386"/>
      <c r="Y1" s="1386"/>
      <c r="Z1" s="1386"/>
      <c r="AA1" s="1386"/>
      <c r="AB1" s="1386"/>
      <c r="AC1" s="1386"/>
      <c r="AD1" s="1386"/>
      <c r="AE1" s="1386"/>
      <c r="AF1" s="1386"/>
      <c r="AG1" s="1386"/>
      <c r="AH1" s="1386"/>
      <c r="AI1" s="1386"/>
      <c r="AJ1" s="1386"/>
      <c r="AK1" s="1386"/>
      <c r="AL1" s="1386"/>
      <c r="AM1" s="1386"/>
      <c r="AN1" s="1386"/>
      <c r="AO1" s="1386"/>
      <c r="AP1" s="1386"/>
      <c r="AQ1" s="1386"/>
      <c r="AR1" s="1386"/>
      <c r="AS1" s="1386"/>
      <c r="AT1" s="1386"/>
      <c r="AU1" s="1386"/>
      <c r="AV1" s="1386"/>
      <c r="AW1" s="1386"/>
      <c r="AX1" s="1386"/>
      <c r="AY1" s="1386"/>
      <c r="AZ1" s="1386"/>
      <c r="BA1" s="1386"/>
      <c r="BB1" s="1386"/>
      <c r="BC1" s="1386"/>
      <c r="BD1" s="1386"/>
      <c r="BE1" s="1386"/>
      <c r="BF1" s="1386"/>
      <c r="BG1" s="1386"/>
      <c r="BH1" s="1386"/>
      <c r="BI1" s="1386"/>
      <c r="BJ1" s="1386"/>
      <c r="BK1" s="1386"/>
      <c r="BL1" s="1386"/>
      <c r="BM1" s="1386"/>
      <c r="BN1" s="1386"/>
      <c r="BO1" s="1386"/>
      <c r="BP1" s="1386"/>
      <c r="BQ1" s="1386"/>
      <c r="BR1" s="1386"/>
      <c r="BS1" s="1386"/>
      <c r="BT1" s="1386"/>
      <c r="BU1" s="1386"/>
      <c r="BV1" s="1386"/>
      <c r="BW1" s="1386"/>
      <c r="BX1" s="1386"/>
      <c r="BY1" s="1386"/>
      <c r="BZ1" s="1386"/>
      <c r="CA1" s="1386"/>
      <c r="CB1" s="1386"/>
      <c r="CC1" s="1386"/>
      <c r="CD1" s="1386"/>
      <c r="CE1" s="1386"/>
      <c r="CF1" s="1386"/>
      <c r="CG1" s="1386"/>
      <c r="CH1" s="1386"/>
      <c r="CI1" s="1386"/>
      <c r="CJ1" s="1386"/>
      <c r="CK1" s="1386"/>
      <c r="CL1" s="1386"/>
      <c r="CM1" s="1386"/>
      <c r="CN1" s="1386"/>
      <c r="CO1" s="1386"/>
      <c r="CP1" s="1386"/>
      <c r="CQ1" s="1386"/>
      <c r="CR1" s="1386"/>
      <c r="CS1" s="1386"/>
      <c r="CT1" s="1386"/>
      <c r="CU1" s="1386"/>
      <c r="CV1" s="1386"/>
      <c r="CW1" s="1386"/>
      <c r="CX1" s="1386"/>
      <c r="CY1" s="1386"/>
      <c r="CZ1" s="1386"/>
      <c r="DA1" s="1386"/>
      <c r="DB1" s="1386"/>
      <c r="DC1" s="1386"/>
      <c r="DD1" s="1386"/>
      <c r="DE1" s="1386"/>
      <c r="DF1" s="1386"/>
      <c r="DG1" s="1386"/>
      <c r="DH1" s="1386"/>
      <c r="DI1" s="1386"/>
      <c r="DJ1" s="1386"/>
      <c r="DK1" s="1386"/>
      <c r="DL1" s="1386"/>
      <c r="DM1" s="1386"/>
      <c r="DN1" s="1386"/>
      <c r="DO1" s="1386"/>
      <c r="DP1" s="1386"/>
      <c r="DQ1" s="1386"/>
      <c r="DR1" s="1386"/>
      <c r="DS1" s="1386"/>
      <c r="DT1" s="1386"/>
      <c r="DU1" s="1386"/>
      <c r="DV1" s="1386"/>
      <c r="DW1" s="1386"/>
      <c r="DX1" s="1386"/>
      <c r="DY1" s="1386"/>
      <c r="DZ1" s="1386"/>
      <c r="EA1" s="1386"/>
      <c r="EB1" s="1386"/>
      <c r="EC1" s="1386"/>
      <c r="ED1" s="1386"/>
      <c r="EE1" s="1386"/>
      <c r="EF1" s="1386"/>
      <c r="EG1" s="1386"/>
      <c r="EH1" s="1386"/>
      <c r="EI1" s="1386"/>
      <c r="EJ1" s="1386"/>
      <c r="EK1" s="1386"/>
      <c r="EL1" s="1386"/>
      <c r="EM1" s="1386"/>
      <c r="EN1" s="1386"/>
      <c r="EO1" s="1386"/>
      <c r="EP1" s="1386"/>
      <c r="EQ1" s="1386"/>
      <c r="ER1" s="1386"/>
      <c r="ES1" s="1386"/>
      <c r="ET1" s="1386"/>
      <c r="EU1" s="1386"/>
      <c r="EV1" s="1386"/>
      <c r="EW1" s="1386"/>
      <c r="EX1" s="1386"/>
      <c r="EY1" s="1386"/>
      <c r="EZ1" s="1386"/>
      <c r="FA1" s="1386"/>
      <c r="FB1" s="1386"/>
      <c r="FC1" s="1386"/>
      <c r="FD1" s="1386"/>
      <c r="FE1" s="1386"/>
      <c r="FF1" s="1386"/>
      <c r="FG1" s="1386"/>
      <c r="FH1" s="1386"/>
      <c r="FI1" s="1386"/>
      <c r="FJ1" s="1386"/>
      <c r="FK1" s="1386"/>
      <c r="FL1" s="1386"/>
      <c r="FM1" s="1386"/>
      <c r="FN1" s="1386"/>
      <c r="FO1" s="1386"/>
      <c r="FP1" s="1386"/>
      <c r="FQ1" s="1386"/>
      <c r="FR1" s="1386"/>
      <c r="FS1" s="1386"/>
      <c r="FT1" s="1386"/>
      <c r="FU1" s="1386"/>
      <c r="FV1" s="1386"/>
      <c r="FW1" s="1386"/>
      <c r="FX1" s="1386"/>
      <c r="FY1" s="1386"/>
      <c r="FZ1" s="1386"/>
      <c r="GA1" s="1386"/>
      <c r="GB1" s="1386"/>
      <c r="GC1" s="1386"/>
      <c r="GD1" s="1386"/>
      <c r="GE1" s="1386"/>
      <c r="GF1" s="1386"/>
      <c r="GG1" s="1386"/>
      <c r="GH1" s="1386"/>
      <c r="GI1" s="1386"/>
      <c r="GJ1" s="1386"/>
      <c r="GK1" s="1386"/>
      <c r="GL1" s="1386"/>
      <c r="GM1" s="1386"/>
      <c r="GN1" s="1386"/>
      <c r="GO1" s="1386"/>
      <c r="GP1" s="1386"/>
      <c r="GQ1" s="1386"/>
      <c r="GR1" s="1386"/>
      <c r="GS1" s="1386"/>
      <c r="GT1" s="1386"/>
      <c r="GU1" s="1386"/>
      <c r="GV1" s="1386"/>
      <c r="GW1" s="1386"/>
      <c r="GX1" s="1386"/>
      <c r="GY1" s="1386"/>
      <c r="GZ1" s="1386"/>
      <c r="HA1" s="1386"/>
      <c r="HB1" s="1386"/>
      <c r="HC1" s="1386"/>
      <c r="HD1" s="1386"/>
      <c r="HE1" s="1386"/>
      <c r="HF1" s="1386"/>
      <c r="HG1" s="1386"/>
      <c r="HH1" s="1386"/>
      <c r="HI1" s="1386"/>
      <c r="HJ1" s="1386"/>
      <c r="HK1" s="1386"/>
      <c r="HL1" s="1386"/>
      <c r="HM1" s="1386"/>
      <c r="HN1" s="1386"/>
      <c r="HO1" s="1386"/>
      <c r="HP1" s="1386"/>
      <c r="HQ1" s="1386"/>
      <c r="HR1" s="1386"/>
      <c r="HS1" s="1386"/>
      <c r="HT1" s="1386"/>
      <c r="HU1" s="1386"/>
      <c r="HV1" s="1386"/>
      <c r="HW1" s="1386"/>
      <c r="HX1" s="1386"/>
      <c r="HY1" s="1386"/>
      <c r="HZ1" s="1386"/>
      <c r="IA1" s="1386"/>
      <c r="IB1" s="1386"/>
      <c r="IC1" s="1386"/>
      <c r="ID1" s="1386"/>
      <c r="IE1" s="1386"/>
      <c r="IF1" s="1386"/>
      <c r="IG1" s="1386"/>
      <c r="IH1" s="1386"/>
      <c r="II1" s="1386"/>
      <c r="IJ1" s="1386"/>
      <c r="IK1" s="1386"/>
      <c r="IL1" s="1386"/>
      <c r="IM1" s="1386"/>
      <c r="IN1" s="1386"/>
      <c r="IO1" s="1386"/>
      <c r="IP1" s="1386"/>
      <c r="IQ1" s="1386"/>
      <c r="IR1" s="1386"/>
      <c r="IS1" s="1386"/>
      <c r="IT1" s="1386"/>
      <c r="IU1" s="1386"/>
    </row>
    <row r="2" spans="1:255" ht="10.5" customHeight="1" x14ac:dyDescent="0.25">
      <c r="A2" s="1388"/>
      <c r="B2" s="1385"/>
      <c r="C2" s="1385"/>
      <c r="D2" s="1385"/>
      <c r="E2" s="1385"/>
      <c r="H2" s="1704" t="s">
        <v>359</v>
      </c>
      <c r="I2" s="1704" t="s">
        <v>334</v>
      </c>
      <c r="J2" s="1704"/>
      <c r="K2" s="1704"/>
      <c r="S2" s="1386"/>
      <c r="T2" s="1386"/>
      <c r="U2" s="1386"/>
      <c r="V2" s="1386"/>
      <c r="W2" s="1386"/>
      <c r="X2" s="1386"/>
      <c r="Y2" s="1386"/>
      <c r="Z2" s="1386"/>
      <c r="AA2" s="1386"/>
      <c r="AB2" s="1386"/>
      <c r="AC2" s="1386"/>
      <c r="AD2" s="1386"/>
      <c r="AE2" s="1386"/>
      <c r="AF2" s="1386"/>
      <c r="AG2" s="1386"/>
      <c r="AH2" s="1386"/>
      <c r="AI2" s="1386"/>
      <c r="AJ2" s="1386"/>
      <c r="AK2" s="1386"/>
      <c r="AL2" s="1386"/>
      <c r="AM2" s="1386"/>
      <c r="AN2" s="1386"/>
      <c r="AO2" s="1386"/>
      <c r="AP2" s="1386"/>
      <c r="AQ2" s="1386"/>
      <c r="AR2" s="1386"/>
      <c r="AS2" s="1386"/>
      <c r="AT2" s="1386"/>
      <c r="AU2" s="1386"/>
      <c r="AV2" s="1386"/>
      <c r="AW2" s="1386"/>
      <c r="AX2" s="1386"/>
      <c r="AY2" s="1386"/>
      <c r="AZ2" s="1386"/>
      <c r="BA2" s="1386"/>
      <c r="BB2" s="1386"/>
      <c r="BC2" s="1386"/>
      <c r="BD2" s="1386"/>
      <c r="BE2" s="1386"/>
      <c r="BF2" s="1386"/>
      <c r="BG2" s="1386"/>
      <c r="BH2" s="1386"/>
      <c r="BI2" s="1386"/>
      <c r="BJ2" s="1386"/>
      <c r="BK2" s="1386"/>
      <c r="BL2" s="1386"/>
      <c r="BM2" s="1386"/>
      <c r="BN2" s="1386"/>
      <c r="BO2" s="1386"/>
      <c r="BP2" s="1386"/>
      <c r="BQ2" s="1386"/>
      <c r="BR2" s="1386"/>
      <c r="BS2" s="1386"/>
      <c r="BT2" s="1386"/>
      <c r="BU2" s="1386"/>
      <c r="BV2" s="1386"/>
      <c r="BW2" s="1386"/>
      <c r="BX2" s="1386"/>
      <c r="BY2" s="1386"/>
      <c r="BZ2" s="1386"/>
      <c r="CA2" s="1386"/>
      <c r="CB2" s="1386"/>
      <c r="CC2" s="1386"/>
      <c r="CD2" s="1386"/>
      <c r="CE2" s="1386"/>
      <c r="CF2" s="1386"/>
      <c r="CG2" s="1386"/>
      <c r="CH2" s="1386"/>
      <c r="CI2" s="1386"/>
      <c r="CJ2" s="1386"/>
      <c r="CK2" s="1386"/>
      <c r="CL2" s="1386"/>
      <c r="CM2" s="1386"/>
      <c r="CN2" s="1386"/>
      <c r="CO2" s="1386"/>
      <c r="CP2" s="1386"/>
      <c r="CQ2" s="1386"/>
      <c r="CR2" s="1386"/>
      <c r="CS2" s="1386"/>
      <c r="CT2" s="1386"/>
      <c r="CU2" s="1386"/>
      <c r="CV2" s="1386"/>
      <c r="CW2" s="1386"/>
      <c r="CX2" s="1386"/>
      <c r="CY2" s="1386"/>
      <c r="CZ2" s="1386"/>
      <c r="DA2" s="1386"/>
      <c r="DB2" s="1386"/>
      <c r="DC2" s="1386"/>
      <c r="DD2" s="1386"/>
      <c r="DE2" s="1386"/>
      <c r="DF2" s="1386"/>
      <c r="DG2" s="1386"/>
      <c r="DH2" s="1386"/>
      <c r="DI2" s="1386"/>
      <c r="DJ2" s="1386"/>
      <c r="DK2" s="1386"/>
      <c r="DL2" s="1386"/>
      <c r="DM2" s="1386"/>
      <c r="DN2" s="1386"/>
      <c r="DO2" s="1386"/>
      <c r="DP2" s="1386"/>
      <c r="DQ2" s="1386"/>
      <c r="DR2" s="1386"/>
      <c r="DS2" s="1386"/>
      <c r="DT2" s="1386"/>
      <c r="DU2" s="1386"/>
      <c r="DV2" s="1386"/>
      <c r="DW2" s="1386"/>
      <c r="DX2" s="1386"/>
      <c r="DY2" s="1386"/>
      <c r="DZ2" s="1386"/>
      <c r="EA2" s="1386"/>
      <c r="EB2" s="1386"/>
      <c r="EC2" s="1386"/>
      <c r="ED2" s="1386"/>
      <c r="EE2" s="1386"/>
      <c r="EF2" s="1386"/>
      <c r="EG2" s="1386"/>
      <c r="EH2" s="1386"/>
      <c r="EI2" s="1386"/>
      <c r="EJ2" s="1386"/>
      <c r="EK2" s="1386"/>
      <c r="EL2" s="1386"/>
      <c r="EM2" s="1386"/>
      <c r="EN2" s="1386"/>
      <c r="EO2" s="1386"/>
      <c r="EP2" s="1386"/>
      <c r="EQ2" s="1386"/>
      <c r="ER2" s="1386"/>
      <c r="ES2" s="1386"/>
      <c r="ET2" s="1386"/>
      <c r="EU2" s="1386"/>
      <c r="EV2" s="1386"/>
      <c r="EW2" s="1386"/>
      <c r="EX2" s="1386"/>
      <c r="EY2" s="1386"/>
      <c r="EZ2" s="1386"/>
      <c r="FA2" s="1386"/>
      <c r="FB2" s="1386"/>
      <c r="FC2" s="1386"/>
      <c r="FD2" s="1386"/>
      <c r="FE2" s="1386"/>
      <c r="FF2" s="1386"/>
      <c r="FG2" s="1386"/>
      <c r="FH2" s="1386"/>
      <c r="FI2" s="1386"/>
      <c r="FJ2" s="1386"/>
      <c r="FK2" s="1386"/>
      <c r="FL2" s="1386"/>
      <c r="FM2" s="1386"/>
      <c r="FN2" s="1386"/>
      <c r="FO2" s="1386"/>
      <c r="FP2" s="1386"/>
      <c r="FQ2" s="1386"/>
      <c r="FR2" s="1386"/>
      <c r="FS2" s="1386"/>
      <c r="FT2" s="1386"/>
      <c r="FU2" s="1386"/>
      <c r="FV2" s="1386"/>
      <c r="FW2" s="1386"/>
      <c r="FX2" s="1386"/>
      <c r="FY2" s="1386"/>
      <c r="FZ2" s="1386"/>
      <c r="GA2" s="1386"/>
      <c r="GB2" s="1386"/>
      <c r="GC2" s="1386"/>
      <c r="GD2" s="1386"/>
      <c r="GE2" s="1386"/>
      <c r="GF2" s="1386"/>
      <c r="GG2" s="1386"/>
      <c r="GH2" s="1386"/>
      <c r="GI2" s="1386"/>
      <c r="GJ2" s="1386"/>
      <c r="GK2" s="1386"/>
      <c r="GL2" s="1386"/>
      <c r="GM2" s="1386"/>
      <c r="GN2" s="1386"/>
      <c r="GO2" s="1386"/>
      <c r="GP2" s="1386"/>
      <c r="GQ2" s="1386"/>
      <c r="GR2" s="1386"/>
      <c r="GS2" s="1386"/>
      <c r="GT2" s="1386"/>
      <c r="GU2" s="1386"/>
      <c r="GV2" s="1386"/>
      <c r="GW2" s="1386"/>
      <c r="GX2" s="1386"/>
      <c r="GY2" s="1386"/>
      <c r="GZ2" s="1386"/>
      <c r="HA2" s="1386"/>
      <c r="HB2" s="1386"/>
      <c r="HC2" s="1386"/>
      <c r="HD2" s="1386"/>
      <c r="HE2" s="1386"/>
      <c r="HF2" s="1386"/>
      <c r="HG2" s="1386"/>
      <c r="HH2" s="1386"/>
      <c r="HI2" s="1386"/>
      <c r="HJ2" s="1386"/>
      <c r="HK2" s="1386"/>
      <c r="HL2" s="1386"/>
      <c r="HM2" s="1386"/>
      <c r="HN2" s="1386"/>
      <c r="HO2" s="1386"/>
      <c r="HP2" s="1386"/>
      <c r="HQ2" s="1386"/>
      <c r="HR2" s="1386"/>
      <c r="HS2" s="1386"/>
      <c r="HT2" s="1386"/>
      <c r="HU2" s="1386"/>
      <c r="HV2" s="1386"/>
      <c r="HW2" s="1386"/>
      <c r="HX2" s="1386"/>
      <c r="HY2" s="1386"/>
      <c r="HZ2" s="1386"/>
      <c r="IA2" s="1386"/>
      <c r="IB2" s="1386"/>
      <c r="IC2" s="1386"/>
      <c r="ID2" s="1386"/>
      <c r="IE2" s="1386"/>
      <c r="IF2" s="1386"/>
      <c r="IG2" s="1386"/>
      <c r="IH2" s="1386"/>
      <c r="II2" s="1386"/>
      <c r="IJ2" s="1386"/>
      <c r="IK2" s="1386"/>
      <c r="IL2" s="1386"/>
      <c r="IM2" s="1386"/>
      <c r="IN2" s="1386"/>
      <c r="IO2" s="1386"/>
      <c r="IP2" s="1386"/>
      <c r="IQ2" s="1386"/>
      <c r="IR2" s="1386"/>
      <c r="IS2" s="1386"/>
      <c r="IT2" s="1386"/>
      <c r="IU2" s="1386"/>
    </row>
    <row r="3" spans="1:255" ht="19.5" customHeight="1" x14ac:dyDescent="0.25">
      <c r="A3" s="1389" t="s">
        <v>1241</v>
      </c>
      <c r="B3" s="1386"/>
      <c r="C3" s="1386"/>
      <c r="D3" s="1386"/>
      <c r="E3" s="1386"/>
      <c r="H3" s="1704" t="s">
        <v>341</v>
      </c>
      <c r="I3" s="1704" t="s">
        <v>1242</v>
      </c>
      <c r="J3" s="1704"/>
      <c r="K3" s="1704"/>
      <c r="S3" s="1386"/>
      <c r="T3" s="1386"/>
      <c r="U3" s="1386"/>
      <c r="V3" s="1386"/>
      <c r="W3" s="1386"/>
      <c r="X3" s="1386"/>
      <c r="Y3" s="1386"/>
      <c r="Z3" s="1386"/>
      <c r="AA3" s="1386"/>
      <c r="AB3" s="1386"/>
      <c r="AC3" s="1386"/>
      <c r="AD3" s="1386"/>
      <c r="AE3" s="1386"/>
      <c r="AF3" s="1386"/>
      <c r="AG3" s="1386"/>
      <c r="AH3" s="1386"/>
      <c r="AI3" s="1386"/>
      <c r="AJ3" s="1386"/>
      <c r="AK3" s="1386"/>
      <c r="AL3" s="1386"/>
      <c r="AM3" s="1386"/>
      <c r="AN3" s="1386"/>
      <c r="AO3" s="1386"/>
      <c r="AP3" s="1386"/>
      <c r="AQ3" s="1386"/>
      <c r="AR3" s="1386"/>
      <c r="AS3" s="1386"/>
      <c r="AT3" s="1386"/>
      <c r="AU3" s="1386"/>
      <c r="AV3" s="1386"/>
      <c r="AW3" s="1386"/>
      <c r="AX3" s="1386"/>
      <c r="AY3" s="1386"/>
      <c r="AZ3" s="1386"/>
      <c r="BA3" s="1386"/>
      <c r="BB3" s="1386"/>
      <c r="BC3" s="1386"/>
      <c r="BD3" s="1386"/>
      <c r="BE3" s="1386"/>
      <c r="BF3" s="1386"/>
      <c r="BG3" s="1386"/>
      <c r="BH3" s="1386"/>
      <c r="BI3" s="1386"/>
      <c r="BJ3" s="1386"/>
      <c r="BK3" s="1386"/>
      <c r="BL3" s="1386"/>
      <c r="BM3" s="1386"/>
      <c r="BN3" s="1386"/>
      <c r="BO3" s="1386"/>
      <c r="BP3" s="1386"/>
      <c r="BQ3" s="1386"/>
      <c r="BR3" s="1386"/>
      <c r="BS3" s="1386"/>
      <c r="BT3" s="1386"/>
      <c r="BU3" s="1386"/>
      <c r="BV3" s="1386"/>
      <c r="BW3" s="1386"/>
      <c r="BX3" s="1386"/>
      <c r="BY3" s="1386"/>
      <c r="BZ3" s="1386"/>
      <c r="CA3" s="1386"/>
      <c r="CB3" s="1386"/>
      <c r="CC3" s="1386"/>
      <c r="CD3" s="1386"/>
      <c r="CE3" s="1386"/>
      <c r="CF3" s="1386"/>
      <c r="CG3" s="1386"/>
      <c r="CH3" s="1386"/>
      <c r="CI3" s="1386"/>
      <c r="CJ3" s="1386"/>
      <c r="CK3" s="1386"/>
      <c r="CL3" s="1386"/>
      <c r="CM3" s="1386"/>
      <c r="CN3" s="1386"/>
      <c r="CO3" s="1386"/>
      <c r="CP3" s="1386"/>
      <c r="CQ3" s="1386"/>
      <c r="CR3" s="1386"/>
      <c r="CS3" s="1386"/>
      <c r="CT3" s="1386"/>
      <c r="CU3" s="1386"/>
      <c r="CV3" s="1386"/>
      <c r="CW3" s="1386"/>
      <c r="CX3" s="1386"/>
      <c r="CY3" s="1386"/>
      <c r="CZ3" s="1386"/>
      <c r="DA3" s="1386"/>
      <c r="DB3" s="1386"/>
      <c r="DC3" s="1386"/>
      <c r="DD3" s="1386"/>
      <c r="DE3" s="1386"/>
      <c r="DF3" s="1386"/>
      <c r="DG3" s="1386"/>
      <c r="DH3" s="1386"/>
      <c r="DI3" s="1386"/>
      <c r="DJ3" s="1386"/>
      <c r="DK3" s="1386"/>
      <c r="DL3" s="1386"/>
      <c r="DM3" s="1386"/>
      <c r="DN3" s="1386"/>
      <c r="DO3" s="1386"/>
      <c r="DP3" s="1386"/>
      <c r="DQ3" s="1386"/>
      <c r="DR3" s="1386"/>
      <c r="DS3" s="1386"/>
      <c r="DT3" s="1386"/>
      <c r="DU3" s="1386"/>
      <c r="DV3" s="1386"/>
      <c r="DW3" s="1386"/>
      <c r="DX3" s="1386"/>
      <c r="DY3" s="1386"/>
      <c r="DZ3" s="1386"/>
      <c r="EA3" s="1386"/>
      <c r="EB3" s="1386"/>
      <c r="EC3" s="1386"/>
      <c r="ED3" s="1386"/>
      <c r="EE3" s="1386"/>
      <c r="EF3" s="1386"/>
      <c r="EG3" s="1386"/>
      <c r="EH3" s="1386"/>
      <c r="EI3" s="1386"/>
      <c r="EJ3" s="1386"/>
      <c r="EK3" s="1386"/>
      <c r="EL3" s="1386"/>
      <c r="EM3" s="1386"/>
      <c r="EN3" s="1386"/>
      <c r="EO3" s="1386"/>
      <c r="EP3" s="1386"/>
      <c r="EQ3" s="1386"/>
      <c r="ER3" s="1386"/>
      <c r="ES3" s="1386"/>
      <c r="ET3" s="1386"/>
      <c r="EU3" s="1386"/>
      <c r="EV3" s="1386"/>
      <c r="EW3" s="1386"/>
      <c r="EX3" s="1386"/>
      <c r="EY3" s="1386"/>
      <c r="EZ3" s="1386"/>
      <c r="FA3" s="1386"/>
      <c r="FB3" s="1386"/>
      <c r="FC3" s="1386"/>
      <c r="FD3" s="1386"/>
      <c r="FE3" s="1386"/>
      <c r="FF3" s="1386"/>
      <c r="FG3" s="1386"/>
      <c r="FH3" s="1386"/>
      <c r="FI3" s="1386"/>
      <c r="FJ3" s="1386"/>
      <c r="FK3" s="1386"/>
      <c r="FL3" s="1386"/>
      <c r="FM3" s="1386"/>
      <c r="FN3" s="1386"/>
      <c r="FO3" s="1386"/>
      <c r="FP3" s="1386"/>
      <c r="FQ3" s="1386"/>
      <c r="FR3" s="1386"/>
      <c r="FS3" s="1386"/>
      <c r="FT3" s="1386"/>
      <c r="FU3" s="1386"/>
      <c r="FV3" s="1386"/>
      <c r="FW3" s="1386"/>
      <c r="FX3" s="1386"/>
      <c r="FY3" s="1386"/>
      <c r="FZ3" s="1386"/>
      <c r="GA3" s="1386"/>
      <c r="GB3" s="1386"/>
      <c r="GC3" s="1386"/>
      <c r="GD3" s="1386"/>
      <c r="GE3" s="1386"/>
      <c r="GF3" s="1386"/>
      <c r="GG3" s="1386"/>
      <c r="GH3" s="1386"/>
      <c r="GI3" s="1386"/>
      <c r="GJ3" s="1386"/>
      <c r="GK3" s="1386"/>
      <c r="GL3" s="1386"/>
      <c r="GM3" s="1386"/>
      <c r="GN3" s="1386"/>
      <c r="GO3" s="1386"/>
      <c r="GP3" s="1386"/>
      <c r="GQ3" s="1386"/>
      <c r="GR3" s="1386"/>
      <c r="GS3" s="1386"/>
      <c r="GT3" s="1386"/>
      <c r="GU3" s="1386"/>
      <c r="GV3" s="1386"/>
      <c r="GW3" s="1386"/>
      <c r="GX3" s="1386"/>
      <c r="GY3" s="1386"/>
      <c r="GZ3" s="1386"/>
      <c r="HA3" s="1386"/>
      <c r="HB3" s="1386"/>
      <c r="HC3" s="1386"/>
      <c r="HD3" s="1386"/>
      <c r="HE3" s="1386"/>
      <c r="HF3" s="1386"/>
      <c r="HG3" s="1386"/>
      <c r="HH3" s="1386"/>
      <c r="HI3" s="1386"/>
      <c r="HJ3" s="1386"/>
      <c r="HK3" s="1386"/>
      <c r="HL3" s="1386"/>
      <c r="HM3" s="1386"/>
      <c r="HN3" s="1386"/>
      <c r="HO3" s="1386"/>
      <c r="HP3" s="1386"/>
      <c r="HQ3" s="1386"/>
      <c r="HR3" s="1386"/>
      <c r="HS3" s="1386"/>
      <c r="HT3" s="1386"/>
      <c r="HU3" s="1386"/>
      <c r="HV3" s="1386"/>
      <c r="HW3" s="1386"/>
      <c r="HX3" s="1386"/>
      <c r="HY3" s="1386"/>
      <c r="HZ3" s="1386"/>
      <c r="IA3" s="1386"/>
      <c r="IB3" s="1386"/>
      <c r="IC3" s="1386"/>
      <c r="ID3" s="1386"/>
      <c r="IE3" s="1386"/>
      <c r="IF3" s="1386"/>
      <c r="IG3" s="1386"/>
      <c r="IH3" s="1386"/>
      <c r="II3" s="1386"/>
      <c r="IJ3" s="1386"/>
      <c r="IK3" s="1386"/>
      <c r="IL3" s="1386"/>
      <c r="IM3" s="1386"/>
      <c r="IN3" s="1386"/>
      <c r="IO3" s="1386"/>
      <c r="IP3" s="1386"/>
      <c r="IQ3" s="1386"/>
      <c r="IR3" s="1386"/>
      <c r="IS3" s="1386"/>
      <c r="IT3" s="1386"/>
      <c r="IU3" s="1386"/>
    </row>
    <row r="4" spans="1:255" ht="19.5" customHeight="1" x14ac:dyDescent="0.25">
      <c r="A4" s="1386"/>
      <c r="B4" s="1386"/>
      <c r="C4" s="1386"/>
      <c r="D4" s="1386"/>
      <c r="E4" s="1386"/>
      <c r="H4" s="1704"/>
      <c r="I4" s="1704"/>
      <c r="J4" s="1704"/>
      <c r="K4" s="1704"/>
      <c r="L4" s="1707"/>
      <c r="M4" s="58"/>
      <c r="S4" s="1386"/>
      <c r="T4" s="1386"/>
      <c r="U4" s="1386"/>
      <c r="V4" s="1386"/>
      <c r="W4" s="1386"/>
      <c r="X4" s="1386"/>
      <c r="Y4" s="1386"/>
      <c r="Z4" s="1386"/>
      <c r="AA4" s="1386"/>
      <c r="AB4" s="1386"/>
      <c r="AC4" s="1386"/>
      <c r="AD4" s="1386"/>
      <c r="AE4" s="1386"/>
      <c r="AF4" s="1386"/>
      <c r="AG4" s="1386"/>
      <c r="AH4" s="1386"/>
      <c r="AI4" s="1386"/>
      <c r="AJ4" s="1386"/>
      <c r="AK4" s="1386"/>
      <c r="AL4" s="1386"/>
      <c r="AM4" s="1386"/>
      <c r="AN4" s="1386"/>
      <c r="AO4" s="1386"/>
      <c r="AP4" s="1386"/>
      <c r="AQ4" s="1386"/>
      <c r="AR4" s="1386"/>
      <c r="AS4" s="1386"/>
      <c r="AT4" s="1386"/>
      <c r="AU4" s="1386"/>
      <c r="AV4" s="1386"/>
      <c r="AW4" s="1386"/>
      <c r="AX4" s="1386"/>
      <c r="AY4" s="1386"/>
      <c r="AZ4" s="1386"/>
      <c r="BA4" s="1386"/>
      <c r="BB4" s="1386"/>
      <c r="BC4" s="1386"/>
      <c r="BD4" s="1386"/>
      <c r="BE4" s="1386"/>
      <c r="BF4" s="1386"/>
      <c r="BG4" s="1386"/>
      <c r="BH4" s="1386"/>
      <c r="BI4" s="1386"/>
      <c r="BJ4" s="1386"/>
      <c r="BK4" s="1386"/>
      <c r="BL4" s="1386"/>
      <c r="BM4" s="1386"/>
      <c r="BN4" s="1386"/>
      <c r="BO4" s="1386"/>
      <c r="BP4" s="1386"/>
      <c r="BQ4" s="1386"/>
      <c r="BR4" s="1386"/>
      <c r="BS4" s="1386"/>
      <c r="BT4" s="1386"/>
      <c r="BU4" s="1386"/>
      <c r="BV4" s="1386"/>
      <c r="BW4" s="1386"/>
      <c r="BX4" s="1386"/>
      <c r="BY4" s="1386"/>
      <c r="BZ4" s="1386"/>
      <c r="CA4" s="1386"/>
      <c r="CB4" s="1386"/>
      <c r="CC4" s="1386"/>
      <c r="CD4" s="1386"/>
      <c r="CE4" s="1386"/>
      <c r="CF4" s="1386"/>
      <c r="CG4" s="1386"/>
      <c r="CH4" s="1386"/>
      <c r="CI4" s="1386"/>
      <c r="CJ4" s="1386"/>
      <c r="CK4" s="1386"/>
      <c r="CL4" s="1386"/>
      <c r="CM4" s="1386"/>
      <c r="CN4" s="1386"/>
      <c r="CO4" s="1386"/>
      <c r="CP4" s="1386"/>
      <c r="CQ4" s="1386"/>
      <c r="CR4" s="1386"/>
      <c r="CS4" s="1386"/>
      <c r="CT4" s="1386"/>
      <c r="CU4" s="1386"/>
      <c r="CV4" s="1386"/>
      <c r="CW4" s="1386"/>
      <c r="CX4" s="1386"/>
      <c r="CY4" s="1386"/>
      <c r="CZ4" s="1386"/>
      <c r="DA4" s="1386"/>
      <c r="DB4" s="1386"/>
      <c r="DC4" s="1386"/>
      <c r="DD4" s="1386"/>
      <c r="DE4" s="1386"/>
      <c r="DF4" s="1386"/>
      <c r="DG4" s="1386"/>
      <c r="DH4" s="1386"/>
      <c r="DI4" s="1386"/>
      <c r="DJ4" s="1386"/>
      <c r="DK4" s="1386"/>
      <c r="DL4" s="1386"/>
      <c r="DM4" s="1386"/>
      <c r="DN4" s="1386"/>
      <c r="DO4" s="1386"/>
      <c r="DP4" s="1386"/>
      <c r="DQ4" s="1386"/>
      <c r="DR4" s="1386"/>
      <c r="DS4" s="1386"/>
      <c r="DT4" s="1386"/>
      <c r="DU4" s="1386"/>
      <c r="DV4" s="1386"/>
      <c r="DW4" s="1386"/>
      <c r="DX4" s="1386"/>
      <c r="DY4" s="1386"/>
      <c r="DZ4" s="1386"/>
      <c r="EA4" s="1386"/>
      <c r="EB4" s="1386"/>
      <c r="EC4" s="1386"/>
      <c r="ED4" s="1386"/>
      <c r="EE4" s="1386"/>
      <c r="EF4" s="1386"/>
      <c r="EG4" s="1386"/>
      <c r="EH4" s="1386"/>
      <c r="EI4" s="1386"/>
      <c r="EJ4" s="1386"/>
      <c r="EK4" s="1386"/>
      <c r="EL4" s="1386"/>
      <c r="EM4" s="1386"/>
      <c r="EN4" s="1386"/>
      <c r="EO4" s="1386"/>
      <c r="EP4" s="1386"/>
      <c r="EQ4" s="1386"/>
      <c r="ER4" s="1386"/>
      <c r="ES4" s="1386"/>
      <c r="ET4" s="1386"/>
      <c r="EU4" s="1386"/>
      <c r="EV4" s="1386"/>
      <c r="EW4" s="1386"/>
      <c r="EX4" s="1386"/>
      <c r="EY4" s="1386"/>
      <c r="EZ4" s="1386"/>
      <c r="FA4" s="1386"/>
      <c r="FB4" s="1386"/>
      <c r="FC4" s="1386"/>
      <c r="FD4" s="1386"/>
      <c r="FE4" s="1386"/>
      <c r="FF4" s="1386"/>
      <c r="FG4" s="1386"/>
      <c r="FH4" s="1386"/>
      <c r="FI4" s="1386"/>
      <c r="FJ4" s="1386"/>
      <c r="FK4" s="1386"/>
      <c r="FL4" s="1386"/>
      <c r="FM4" s="1386"/>
      <c r="FN4" s="1386"/>
      <c r="FO4" s="1386"/>
      <c r="FP4" s="1386"/>
      <c r="FQ4" s="1386"/>
      <c r="FR4" s="1386"/>
      <c r="FS4" s="1386"/>
      <c r="FT4" s="1386"/>
      <c r="FU4" s="1386"/>
      <c r="FV4" s="1386"/>
      <c r="FW4" s="1386"/>
      <c r="FX4" s="1386"/>
      <c r="FY4" s="1386"/>
      <c r="FZ4" s="1386"/>
      <c r="GA4" s="1386"/>
      <c r="GB4" s="1386"/>
      <c r="GC4" s="1386"/>
      <c r="GD4" s="1386"/>
      <c r="GE4" s="1386"/>
      <c r="GF4" s="1386"/>
      <c r="GG4" s="1386"/>
      <c r="GH4" s="1386"/>
      <c r="GI4" s="1386"/>
      <c r="GJ4" s="1386"/>
      <c r="GK4" s="1386"/>
      <c r="GL4" s="1386"/>
      <c r="GM4" s="1386"/>
      <c r="GN4" s="1386"/>
      <c r="GO4" s="1386"/>
      <c r="GP4" s="1386"/>
      <c r="GQ4" s="1386"/>
      <c r="GR4" s="1386"/>
      <c r="GS4" s="1386"/>
      <c r="GT4" s="1386"/>
      <c r="GU4" s="1386"/>
      <c r="GV4" s="1386"/>
      <c r="GW4" s="1386"/>
      <c r="GX4" s="1386"/>
      <c r="GY4" s="1386"/>
      <c r="GZ4" s="1386"/>
      <c r="HA4" s="1386"/>
      <c r="HB4" s="1386"/>
      <c r="HC4" s="1386"/>
      <c r="HD4" s="1386"/>
      <c r="HE4" s="1386"/>
      <c r="HF4" s="1386"/>
      <c r="HG4" s="1386"/>
      <c r="HH4" s="1386"/>
      <c r="HI4" s="1386"/>
      <c r="HJ4" s="1386"/>
      <c r="HK4" s="1386"/>
      <c r="HL4" s="1386"/>
      <c r="HM4" s="1386"/>
      <c r="HN4" s="1386"/>
      <c r="HO4" s="1386"/>
      <c r="HP4" s="1386"/>
      <c r="HQ4" s="1386"/>
      <c r="HR4" s="1386"/>
      <c r="HS4" s="1386"/>
      <c r="HT4" s="1386"/>
      <c r="HU4" s="1386"/>
      <c r="HV4" s="1386"/>
      <c r="HW4" s="1386"/>
      <c r="HX4" s="1386"/>
      <c r="HY4" s="1386"/>
      <c r="HZ4" s="1386"/>
      <c r="IA4" s="1386"/>
      <c r="IB4" s="1386"/>
      <c r="IC4" s="1386"/>
      <c r="ID4" s="1386"/>
      <c r="IE4" s="1386"/>
      <c r="IF4" s="1386"/>
      <c r="IG4" s="1386"/>
      <c r="IH4" s="1386"/>
      <c r="II4" s="1386"/>
      <c r="IJ4" s="1386"/>
      <c r="IK4" s="1386"/>
      <c r="IL4" s="1386"/>
      <c r="IM4" s="1386"/>
      <c r="IN4" s="1386"/>
      <c r="IO4" s="1386"/>
      <c r="IP4" s="1386"/>
      <c r="IQ4" s="1386"/>
      <c r="IR4" s="1386"/>
      <c r="IS4" s="1386"/>
      <c r="IT4" s="1386"/>
      <c r="IU4" s="1386"/>
    </row>
    <row r="5" spans="1:255" ht="19.5" customHeight="1" x14ac:dyDescent="0.25">
      <c r="A5" s="1386"/>
      <c r="B5" s="2161" t="s">
        <v>1243</v>
      </c>
      <c r="C5" s="2161" t="s">
        <v>1244</v>
      </c>
      <c r="D5" s="2163" t="s">
        <v>1245</v>
      </c>
      <c r="E5" s="2164"/>
      <c r="F5" s="2165" t="s">
        <v>964</v>
      </c>
      <c r="G5" s="1390"/>
      <c r="H5" s="1704" t="s">
        <v>1246</v>
      </c>
      <c r="I5" s="1704" t="s">
        <v>340</v>
      </c>
      <c r="J5" s="1704"/>
      <c r="K5" s="1704"/>
      <c r="L5" s="1704"/>
      <c r="M5" s="58"/>
    </row>
    <row r="6" spans="1:255" ht="19.5" customHeight="1" x14ac:dyDescent="0.25">
      <c r="A6" s="1386"/>
      <c r="B6" s="2162"/>
      <c r="C6" s="2162"/>
      <c r="D6" s="1391" t="s">
        <v>1247</v>
      </c>
      <c r="E6" s="1391" t="s">
        <v>1248</v>
      </c>
      <c r="F6" s="2166"/>
      <c r="H6" s="1704" t="s">
        <v>357</v>
      </c>
      <c r="I6" s="1704" t="s">
        <v>7</v>
      </c>
      <c r="J6" s="1704" t="s">
        <v>177</v>
      </c>
      <c r="K6" s="1704" t="s">
        <v>173</v>
      </c>
      <c r="L6" s="1704"/>
      <c r="M6" s="58"/>
    </row>
    <row r="7" spans="1:255" ht="19.5" customHeight="1" x14ac:dyDescent="0.25">
      <c r="A7" s="1386"/>
      <c r="B7" s="1392" t="s">
        <v>939</v>
      </c>
      <c r="C7" s="1393" t="s">
        <v>1249</v>
      </c>
      <c r="D7" s="1394">
        <f>+I7</f>
        <v>641093.20999999985</v>
      </c>
      <c r="E7" s="1394">
        <f t="shared" ref="E7:E12" si="0">+J7</f>
        <v>836085.48999999987</v>
      </c>
      <c r="F7" s="1395">
        <f>+D7+E7</f>
        <v>1477178.6999999997</v>
      </c>
      <c r="G7" s="1396"/>
      <c r="H7" s="1705" t="s">
        <v>1250</v>
      </c>
      <c r="I7" s="1706">
        <v>641093.20999999985</v>
      </c>
      <c r="J7" s="1706">
        <v>836085.48999999987</v>
      </c>
      <c r="K7" s="1706">
        <v>1477178.6999999997</v>
      </c>
      <c r="L7" s="1704"/>
      <c r="M7" s="58"/>
    </row>
    <row r="8" spans="1:255" ht="19.5" customHeight="1" x14ac:dyDescent="0.25">
      <c r="A8" s="1386"/>
      <c r="B8" s="1392" t="s">
        <v>940</v>
      </c>
      <c r="C8" s="1393" t="s">
        <v>1251</v>
      </c>
      <c r="D8" s="1397">
        <f t="shared" ref="D8:D13" si="1">+I8</f>
        <v>33006381.775249999</v>
      </c>
      <c r="E8" s="1397"/>
      <c r="F8" s="1395">
        <f t="shared" ref="F8:F13" si="2">+D8+E8</f>
        <v>33006381.775249999</v>
      </c>
      <c r="G8" s="1396"/>
      <c r="H8" s="1705" t="s">
        <v>1252</v>
      </c>
      <c r="I8" s="1706">
        <v>33006381.775249999</v>
      </c>
      <c r="J8" s="1706"/>
      <c r="K8" s="1706">
        <v>33006381.775249999</v>
      </c>
      <c r="L8" s="1704"/>
      <c r="M8"/>
    </row>
    <row r="9" spans="1:255" ht="19.5" customHeight="1" x14ac:dyDescent="0.25">
      <c r="A9" s="1386"/>
      <c r="B9" s="1392" t="s">
        <v>1253</v>
      </c>
      <c r="C9" s="1393" t="s">
        <v>1249</v>
      </c>
      <c r="D9" s="1397">
        <f t="shared" si="1"/>
        <v>13720.79</v>
      </c>
      <c r="E9" s="1397">
        <f t="shared" si="0"/>
        <v>147981.80999999997</v>
      </c>
      <c r="F9" s="1395">
        <f t="shared" si="2"/>
        <v>161702.59999999998</v>
      </c>
      <c r="G9" s="1396"/>
      <c r="H9" s="1705" t="s">
        <v>1254</v>
      </c>
      <c r="I9" s="1706">
        <v>13720.79</v>
      </c>
      <c r="J9" s="1706">
        <v>147981.80999999997</v>
      </c>
      <c r="K9" s="1706">
        <v>161702.59999999998</v>
      </c>
      <c r="L9" s="1704"/>
      <c r="M9"/>
    </row>
    <row r="10" spans="1:255" ht="19.5" customHeight="1" x14ac:dyDescent="0.25">
      <c r="A10" s="1386"/>
      <c r="B10" s="1392" t="s">
        <v>1255</v>
      </c>
      <c r="C10" s="1393" t="s">
        <v>1256</v>
      </c>
      <c r="D10" s="1397">
        <f t="shared" si="1"/>
        <v>12571741.000000004</v>
      </c>
      <c r="E10" s="1397">
        <f t="shared" si="0"/>
        <v>19931115.141999997</v>
      </c>
      <c r="F10" s="1395">
        <f t="shared" si="2"/>
        <v>32502856.142000001</v>
      </c>
      <c r="G10" s="1396"/>
      <c r="H10" s="1705" t="s">
        <v>1257</v>
      </c>
      <c r="I10" s="1706">
        <v>12571741.000000004</v>
      </c>
      <c r="J10" s="1706">
        <v>19931115.141999997</v>
      </c>
      <c r="K10" s="1706">
        <v>32502856.142000001</v>
      </c>
      <c r="L10" s="1704"/>
      <c r="M10"/>
    </row>
    <row r="11" spans="1:255" ht="19.5" customHeight="1" x14ac:dyDescent="0.25">
      <c r="A11" s="1386"/>
      <c r="B11" s="1392" t="s">
        <v>1258</v>
      </c>
      <c r="C11" s="1393" t="s">
        <v>1251</v>
      </c>
      <c r="D11" s="1398">
        <f t="shared" si="1"/>
        <v>3909925530.3200006</v>
      </c>
      <c r="E11" s="1397">
        <f t="shared" si="0"/>
        <v>251012038.5</v>
      </c>
      <c r="F11" s="1399">
        <f t="shared" si="2"/>
        <v>4160937568.8200006</v>
      </c>
      <c r="G11" s="1396"/>
      <c r="H11" s="1705" t="s">
        <v>1259</v>
      </c>
      <c r="I11" s="1706">
        <v>3909925530.3200006</v>
      </c>
      <c r="J11" s="1706">
        <v>251012038.5</v>
      </c>
      <c r="K11" s="1706">
        <v>4160937568.8200006</v>
      </c>
      <c r="L11" s="1704"/>
      <c r="M11"/>
    </row>
    <row r="12" spans="1:255" ht="19.5" customHeight="1" x14ac:dyDescent="0.25">
      <c r="A12" s="1386"/>
      <c r="B12" s="1392" t="s">
        <v>1260</v>
      </c>
      <c r="C12" s="1393" t="s">
        <v>1256</v>
      </c>
      <c r="D12" s="1397">
        <f t="shared" si="1"/>
        <v>20145470.569999993</v>
      </c>
      <c r="E12" s="1397">
        <f t="shared" si="0"/>
        <v>16678456.300000001</v>
      </c>
      <c r="F12" s="1395">
        <f t="shared" si="2"/>
        <v>36823926.86999999</v>
      </c>
      <c r="G12" s="1396"/>
      <c r="H12" s="1705" t="s">
        <v>1261</v>
      </c>
      <c r="I12" s="1706">
        <v>20145470.569999993</v>
      </c>
      <c r="J12" s="1706">
        <v>16678456.300000001</v>
      </c>
      <c r="K12" s="1706">
        <v>36823926.86999999</v>
      </c>
      <c r="L12" s="1704"/>
      <c r="M12"/>
    </row>
    <row r="13" spans="1:255" ht="19.5" customHeight="1" x14ac:dyDescent="0.25">
      <c r="A13" s="1386"/>
      <c r="B13" s="1400" t="s">
        <v>1262</v>
      </c>
      <c r="C13" s="1401" t="s">
        <v>1256</v>
      </c>
      <c r="D13" s="1402">
        <f t="shared" si="1"/>
        <v>2444988</v>
      </c>
      <c r="E13" s="1402"/>
      <c r="F13" s="1403">
        <f t="shared" si="2"/>
        <v>2444988</v>
      </c>
      <c r="H13" s="1705" t="s">
        <v>1263</v>
      </c>
      <c r="I13" s="1706">
        <v>2444988</v>
      </c>
      <c r="J13" s="1706"/>
      <c r="K13" s="1706">
        <v>2444988</v>
      </c>
      <c r="L13" s="1704"/>
      <c r="M13" s="58"/>
    </row>
    <row r="14" spans="1:255" ht="19.5" customHeight="1" x14ac:dyDescent="0.25">
      <c r="A14" s="1386"/>
      <c r="B14" s="1404"/>
      <c r="C14" s="1405"/>
      <c r="D14" s="1405"/>
      <c r="E14" s="1406"/>
      <c r="F14" s="1407"/>
      <c r="G14" s="1408"/>
      <c r="H14" s="1705" t="s">
        <v>173</v>
      </c>
      <c r="I14" s="1706">
        <v>3978748925.6652508</v>
      </c>
      <c r="J14" s="1706">
        <v>288605677.24199998</v>
      </c>
      <c r="K14" s="1706">
        <v>4267354602.9072504</v>
      </c>
      <c r="L14" s="1707"/>
      <c r="M14" s="58"/>
      <c r="S14" s="1386"/>
      <c r="T14" s="1386"/>
      <c r="U14" s="1386"/>
      <c r="V14" s="1386"/>
      <c r="W14" s="1386"/>
      <c r="X14" s="1386"/>
      <c r="Y14" s="1386"/>
      <c r="Z14" s="1386"/>
      <c r="AA14" s="1386"/>
      <c r="AB14" s="1386"/>
      <c r="AC14" s="1386"/>
      <c r="AD14" s="1386"/>
      <c r="AE14" s="1386"/>
      <c r="AF14" s="1386"/>
      <c r="AG14" s="1386"/>
      <c r="AH14" s="1386"/>
      <c r="AI14" s="1386"/>
      <c r="AJ14" s="1386"/>
      <c r="AK14" s="1386"/>
      <c r="AL14" s="1386"/>
      <c r="AM14" s="1386"/>
      <c r="AN14" s="1386"/>
      <c r="AO14" s="1386"/>
      <c r="AP14" s="1386"/>
      <c r="AQ14" s="1386"/>
      <c r="AR14" s="1386"/>
      <c r="AS14" s="1386"/>
      <c r="AT14" s="1386"/>
      <c r="AU14" s="1386"/>
      <c r="AV14" s="1386"/>
      <c r="AW14" s="1386"/>
      <c r="AX14" s="1386"/>
      <c r="AY14" s="1386"/>
      <c r="AZ14" s="1386"/>
      <c r="BA14" s="1386"/>
      <c r="BB14" s="1386"/>
      <c r="BC14" s="1386"/>
      <c r="BD14" s="1386"/>
      <c r="BE14" s="1386"/>
      <c r="BF14" s="1386"/>
      <c r="BG14" s="1386"/>
      <c r="BH14" s="1386"/>
      <c r="BI14" s="1386"/>
      <c r="BJ14" s="1386"/>
      <c r="BK14" s="1386"/>
      <c r="BL14" s="1386"/>
      <c r="BM14" s="1386"/>
      <c r="BN14" s="1386"/>
      <c r="BO14" s="1386"/>
      <c r="BP14" s="1386"/>
      <c r="BQ14" s="1386"/>
      <c r="BR14" s="1386"/>
      <c r="BS14" s="1386"/>
      <c r="BT14" s="1386"/>
      <c r="BU14" s="1386"/>
      <c r="BV14" s="1386"/>
      <c r="BW14" s="1386"/>
      <c r="BX14" s="1386"/>
      <c r="BY14" s="1386"/>
      <c r="BZ14" s="1386"/>
      <c r="CA14" s="1386"/>
      <c r="CB14" s="1386"/>
      <c r="CC14" s="1386"/>
      <c r="CD14" s="1386"/>
      <c r="CE14" s="1386"/>
      <c r="CF14" s="1386"/>
      <c r="CG14" s="1386"/>
      <c r="CH14" s="1386"/>
      <c r="CI14" s="1386"/>
      <c r="CJ14" s="1386"/>
      <c r="CK14" s="1386"/>
      <c r="CL14" s="1386"/>
      <c r="CM14" s="1386"/>
      <c r="CN14" s="1386"/>
      <c r="CO14" s="1386"/>
      <c r="CP14" s="1386"/>
      <c r="CQ14" s="1386"/>
      <c r="CR14" s="1386"/>
      <c r="CS14" s="1386"/>
      <c r="CT14" s="1386"/>
      <c r="CU14" s="1386"/>
      <c r="CV14" s="1386"/>
      <c r="CW14" s="1386"/>
      <c r="CX14" s="1386"/>
      <c r="CY14" s="1386"/>
      <c r="CZ14" s="1386"/>
      <c r="DA14" s="1386"/>
      <c r="DB14" s="1386"/>
      <c r="DC14" s="1386"/>
      <c r="DD14" s="1386"/>
      <c r="DE14" s="1386"/>
      <c r="DF14" s="1386"/>
      <c r="DG14" s="1386"/>
      <c r="DH14" s="1386"/>
      <c r="DI14" s="1386"/>
      <c r="DJ14" s="1386"/>
      <c r="DK14" s="1386"/>
      <c r="DL14" s="1386"/>
      <c r="DM14" s="1386"/>
      <c r="DN14" s="1386"/>
      <c r="DO14" s="1386"/>
      <c r="DP14" s="1386"/>
      <c r="DQ14" s="1386"/>
      <c r="DR14" s="1386"/>
      <c r="DS14" s="1386"/>
      <c r="DT14" s="1386"/>
      <c r="DU14" s="1386"/>
      <c r="DV14" s="1386"/>
      <c r="DW14" s="1386"/>
      <c r="DX14" s="1386"/>
      <c r="DY14" s="1386"/>
      <c r="DZ14" s="1386"/>
      <c r="EA14" s="1386"/>
      <c r="EB14" s="1386"/>
      <c r="EC14" s="1386"/>
      <c r="ED14" s="1386"/>
      <c r="EE14" s="1386"/>
      <c r="EF14" s="1386"/>
      <c r="EG14" s="1386"/>
      <c r="EH14" s="1386"/>
      <c r="EI14" s="1386"/>
      <c r="EJ14" s="1386"/>
      <c r="EK14" s="1386"/>
      <c r="EL14" s="1386"/>
      <c r="EM14" s="1386"/>
      <c r="EN14" s="1386"/>
      <c r="EO14" s="1386"/>
      <c r="EP14" s="1386"/>
      <c r="EQ14" s="1386"/>
      <c r="ER14" s="1386"/>
      <c r="ES14" s="1386"/>
      <c r="ET14" s="1386"/>
      <c r="EU14" s="1386"/>
      <c r="EV14" s="1386"/>
      <c r="EW14" s="1386"/>
      <c r="EX14" s="1386"/>
      <c r="EY14" s="1386"/>
      <c r="EZ14" s="1386"/>
      <c r="FA14" s="1386"/>
      <c r="FB14" s="1386"/>
      <c r="FC14" s="1386"/>
      <c r="FD14" s="1386"/>
      <c r="FE14" s="1386"/>
      <c r="FF14" s="1386"/>
      <c r="FG14" s="1386"/>
      <c r="FH14" s="1386"/>
      <c r="FI14" s="1386"/>
      <c r="FJ14" s="1386"/>
      <c r="FK14" s="1386"/>
      <c r="FL14" s="1386"/>
      <c r="FM14" s="1386"/>
      <c r="FN14" s="1386"/>
      <c r="FO14" s="1386"/>
      <c r="FP14" s="1386"/>
      <c r="FQ14" s="1386"/>
      <c r="FR14" s="1386"/>
      <c r="FS14" s="1386"/>
      <c r="FT14" s="1386"/>
      <c r="FU14" s="1386"/>
      <c r="FV14" s="1386"/>
      <c r="FW14" s="1386"/>
      <c r="FX14" s="1386"/>
      <c r="FY14" s="1386"/>
      <c r="FZ14" s="1386"/>
      <c r="GA14" s="1386"/>
      <c r="GB14" s="1386"/>
      <c r="GC14" s="1386"/>
      <c r="GD14" s="1386"/>
      <c r="GE14" s="1386"/>
      <c r="GF14" s="1386"/>
      <c r="GG14" s="1386"/>
      <c r="GH14" s="1386"/>
      <c r="GI14" s="1386"/>
      <c r="GJ14" s="1386"/>
      <c r="GK14" s="1386"/>
      <c r="GL14" s="1386"/>
      <c r="GM14" s="1386"/>
      <c r="GN14" s="1386"/>
      <c r="GO14" s="1386"/>
      <c r="GP14" s="1386"/>
      <c r="GQ14" s="1386"/>
      <c r="GR14" s="1386"/>
      <c r="GS14" s="1386"/>
      <c r="GT14" s="1386"/>
      <c r="GU14" s="1386"/>
      <c r="GV14" s="1386"/>
      <c r="GW14" s="1386"/>
      <c r="GX14" s="1386"/>
      <c r="GY14" s="1386"/>
      <c r="GZ14" s="1386"/>
      <c r="HA14" s="1386"/>
      <c r="HB14" s="1386"/>
      <c r="HC14" s="1386"/>
      <c r="HD14" s="1386"/>
      <c r="HE14" s="1386"/>
      <c r="HF14" s="1386"/>
      <c r="HG14" s="1386"/>
      <c r="HH14" s="1386"/>
      <c r="HI14" s="1386"/>
      <c r="HJ14" s="1386"/>
      <c r="HK14" s="1386"/>
      <c r="HL14" s="1386"/>
      <c r="HM14" s="1386"/>
      <c r="HN14" s="1386"/>
      <c r="HO14" s="1386"/>
      <c r="HP14" s="1386"/>
      <c r="HQ14" s="1386"/>
      <c r="HR14" s="1386"/>
      <c r="HS14" s="1386"/>
      <c r="HT14" s="1386"/>
      <c r="HU14" s="1386"/>
      <c r="HV14" s="1386"/>
      <c r="HW14" s="1386"/>
      <c r="HX14" s="1386"/>
      <c r="HY14" s="1386"/>
      <c r="HZ14" s="1386"/>
      <c r="IA14" s="1386"/>
      <c r="IB14" s="1386"/>
      <c r="IC14" s="1386"/>
      <c r="ID14" s="1386"/>
      <c r="IE14" s="1386"/>
      <c r="IF14" s="1386"/>
      <c r="IG14" s="1386"/>
      <c r="IH14" s="1386"/>
      <c r="II14" s="1386"/>
      <c r="IJ14" s="1386"/>
      <c r="IK14" s="1386"/>
      <c r="IL14" s="1386"/>
      <c r="IM14" s="1386"/>
      <c r="IN14" s="1386"/>
      <c r="IO14" s="1386"/>
      <c r="IP14" s="1386"/>
      <c r="IQ14" s="1386"/>
      <c r="IR14" s="1386"/>
      <c r="IS14" s="1386"/>
      <c r="IT14" s="1386"/>
      <c r="IU14" s="1386"/>
    </row>
    <row r="15" spans="1:255" ht="19.5" customHeight="1" x14ac:dyDescent="0.25">
      <c r="A15" s="1386"/>
      <c r="B15" s="1409" t="s">
        <v>1264</v>
      </c>
      <c r="C15" s="1404"/>
      <c r="D15" s="1405"/>
      <c r="E15" s="1406"/>
      <c r="F15" s="1410"/>
      <c r="G15" s="1408"/>
      <c r="H15" s="1704"/>
      <c r="I15" s="1704"/>
      <c r="J15" s="1704"/>
      <c r="K15" s="1704"/>
      <c r="L15" s="1707"/>
      <c r="M15" s="58"/>
      <c r="S15" s="1386"/>
      <c r="T15" s="1386"/>
      <c r="U15" s="1386"/>
      <c r="V15" s="1386"/>
      <c r="W15" s="1386"/>
      <c r="X15" s="1386"/>
      <c r="Y15" s="1386"/>
      <c r="Z15" s="1386"/>
      <c r="AA15" s="1386"/>
      <c r="AB15" s="1386"/>
      <c r="AC15" s="1386"/>
      <c r="AD15" s="1386"/>
      <c r="AE15" s="1386"/>
      <c r="AF15" s="1386"/>
      <c r="AG15" s="1386"/>
      <c r="AH15" s="1386"/>
      <c r="AI15" s="1386"/>
      <c r="AJ15" s="1386"/>
      <c r="AK15" s="1386"/>
      <c r="AL15" s="1386"/>
      <c r="AM15" s="1386"/>
      <c r="AN15" s="1386"/>
      <c r="AO15" s="1386"/>
      <c r="AP15" s="1386"/>
      <c r="AQ15" s="1386"/>
      <c r="AR15" s="1386"/>
      <c r="AS15" s="1386"/>
      <c r="AT15" s="1386"/>
      <c r="AU15" s="1386"/>
      <c r="AV15" s="1386"/>
      <c r="AW15" s="1386"/>
      <c r="AX15" s="1386"/>
      <c r="AY15" s="1386"/>
      <c r="AZ15" s="1386"/>
      <c r="BA15" s="1386"/>
      <c r="BB15" s="1386"/>
      <c r="BC15" s="1386"/>
      <c r="BD15" s="1386"/>
      <c r="BE15" s="1386"/>
      <c r="BF15" s="1386"/>
      <c r="BG15" s="1386"/>
      <c r="BH15" s="1386"/>
      <c r="BI15" s="1386"/>
      <c r="BJ15" s="1386"/>
      <c r="BK15" s="1386"/>
      <c r="BL15" s="1386"/>
      <c r="BM15" s="1386"/>
      <c r="BN15" s="1386"/>
      <c r="BO15" s="1386"/>
      <c r="BP15" s="1386"/>
      <c r="BQ15" s="1386"/>
      <c r="BR15" s="1386"/>
      <c r="BS15" s="1386"/>
      <c r="BT15" s="1386"/>
      <c r="BU15" s="1386"/>
      <c r="BV15" s="1386"/>
      <c r="BW15" s="1386"/>
      <c r="BX15" s="1386"/>
      <c r="BY15" s="1386"/>
      <c r="BZ15" s="1386"/>
      <c r="CA15" s="1386"/>
      <c r="CB15" s="1386"/>
      <c r="CC15" s="1386"/>
      <c r="CD15" s="1386"/>
      <c r="CE15" s="1386"/>
      <c r="CF15" s="1386"/>
      <c r="CG15" s="1386"/>
      <c r="CH15" s="1386"/>
      <c r="CI15" s="1386"/>
      <c r="CJ15" s="1386"/>
      <c r="CK15" s="1386"/>
      <c r="CL15" s="1386"/>
      <c r="CM15" s="1386"/>
      <c r="CN15" s="1386"/>
      <c r="CO15" s="1386"/>
      <c r="CP15" s="1386"/>
      <c r="CQ15" s="1386"/>
      <c r="CR15" s="1386"/>
      <c r="CS15" s="1386"/>
      <c r="CT15" s="1386"/>
      <c r="CU15" s="1386"/>
      <c r="CV15" s="1386"/>
      <c r="CW15" s="1386"/>
      <c r="CX15" s="1386"/>
      <c r="CY15" s="1386"/>
      <c r="CZ15" s="1386"/>
      <c r="DA15" s="1386"/>
      <c r="DB15" s="1386"/>
      <c r="DC15" s="1386"/>
      <c r="DD15" s="1386"/>
      <c r="DE15" s="1386"/>
      <c r="DF15" s="1386"/>
      <c r="DG15" s="1386"/>
      <c r="DH15" s="1386"/>
      <c r="DI15" s="1386"/>
      <c r="DJ15" s="1386"/>
      <c r="DK15" s="1386"/>
      <c r="DL15" s="1386"/>
      <c r="DM15" s="1386"/>
      <c r="DN15" s="1386"/>
      <c r="DO15" s="1386"/>
      <c r="DP15" s="1386"/>
      <c r="DQ15" s="1386"/>
      <c r="DR15" s="1386"/>
      <c r="DS15" s="1386"/>
      <c r="DT15" s="1386"/>
      <c r="DU15" s="1386"/>
      <c r="DV15" s="1386"/>
      <c r="DW15" s="1386"/>
      <c r="DX15" s="1386"/>
      <c r="DY15" s="1386"/>
      <c r="DZ15" s="1386"/>
      <c r="EA15" s="1386"/>
      <c r="EB15" s="1386"/>
      <c r="EC15" s="1386"/>
      <c r="ED15" s="1386"/>
      <c r="EE15" s="1386"/>
      <c r="EF15" s="1386"/>
      <c r="EG15" s="1386"/>
      <c r="EH15" s="1386"/>
      <c r="EI15" s="1386"/>
      <c r="EJ15" s="1386"/>
      <c r="EK15" s="1386"/>
      <c r="EL15" s="1386"/>
      <c r="EM15" s="1386"/>
      <c r="EN15" s="1386"/>
      <c r="EO15" s="1386"/>
      <c r="EP15" s="1386"/>
      <c r="EQ15" s="1386"/>
      <c r="ER15" s="1386"/>
      <c r="ES15" s="1386"/>
      <c r="ET15" s="1386"/>
      <c r="EU15" s="1386"/>
      <c r="EV15" s="1386"/>
      <c r="EW15" s="1386"/>
      <c r="EX15" s="1386"/>
      <c r="EY15" s="1386"/>
      <c r="EZ15" s="1386"/>
      <c r="FA15" s="1386"/>
      <c r="FB15" s="1386"/>
      <c r="FC15" s="1386"/>
      <c r="FD15" s="1386"/>
      <c r="FE15" s="1386"/>
      <c r="FF15" s="1386"/>
      <c r="FG15" s="1386"/>
      <c r="FH15" s="1386"/>
      <c r="FI15" s="1386"/>
      <c r="FJ15" s="1386"/>
      <c r="FK15" s="1386"/>
      <c r="FL15" s="1386"/>
      <c r="FM15" s="1386"/>
      <c r="FN15" s="1386"/>
      <c r="FO15" s="1386"/>
      <c r="FP15" s="1386"/>
      <c r="FQ15" s="1386"/>
      <c r="FR15" s="1386"/>
      <c r="FS15" s="1386"/>
      <c r="FT15" s="1386"/>
      <c r="FU15" s="1386"/>
      <c r="FV15" s="1386"/>
      <c r="FW15" s="1386"/>
      <c r="FX15" s="1386"/>
      <c r="FY15" s="1386"/>
      <c r="FZ15" s="1386"/>
      <c r="GA15" s="1386"/>
      <c r="GB15" s="1386"/>
      <c r="GC15" s="1386"/>
      <c r="GD15" s="1386"/>
      <c r="GE15" s="1386"/>
      <c r="GF15" s="1386"/>
      <c r="GG15" s="1386"/>
      <c r="GH15" s="1386"/>
      <c r="GI15" s="1386"/>
      <c r="GJ15" s="1386"/>
      <c r="GK15" s="1386"/>
      <c r="GL15" s="1386"/>
      <c r="GM15" s="1386"/>
      <c r="GN15" s="1386"/>
      <c r="GO15" s="1386"/>
      <c r="GP15" s="1386"/>
      <c r="GQ15" s="1386"/>
      <c r="GR15" s="1386"/>
      <c r="GS15" s="1386"/>
      <c r="GT15" s="1386"/>
      <c r="GU15" s="1386"/>
      <c r="GV15" s="1386"/>
      <c r="GW15" s="1386"/>
      <c r="GX15" s="1386"/>
      <c r="GY15" s="1386"/>
      <c r="GZ15" s="1386"/>
      <c r="HA15" s="1386"/>
      <c r="HB15" s="1386"/>
      <c r="HC15" s="1386"/>
      <c r="HD15" s="1386"/>
      <c r="HE15" s="1386"/>
      <c r="HF15" s="1386"/>
      <c r="HG15" s="1386"/>
      <c r="HH15" s="1386"/>
      <c r="HI15" s="1386"/>
      <c r="HJ15" s="1386"/>
      <c r="HK15" s="1386"/>
      <c r="HL15" s="1386"/>
      <c r="HM15" s="1386"/>
      <c r="HN15" s="1386"/>
      <c r="HO15" s="1386"/>
      <c r="HP15" s="1386"/>
      <c r="HQ15" s="1386"/>
      <c r="HR15" s="1386"/>
      <c r="HS15" s="1386"/>
      <c r="HT15" s="1386"/>
      <c r="HU15" s="1386"/>
      <c r="HV15" s="1386"/>
      <c r="HW15" s="1386"/>
      <c r="HX15" s="1386"/>
      <c r="HY15" s="1386"/>
      <c r="HZ15" s="1386"/>
      <c r="IA15" s="1386"/>
      <c r="IB15" s="1386"/>
      <c r="IC15" s="1386"/>
      <c r="ID15" s="1386"/>
      <c r="IE15" s="1386"/>
      <c r="IF15" s="1386"/>
      <c r="IG15" s="1386"/>
      <c r="IH15" s="1386"/>
      <c r="II15" s="1386"/>
      <c r="IJ15" s="1386"/>
      <c r="IK15" s="1386"/>
      <c r="IL15" s="1386"/>
      <c r="IM15" s="1386"/>
      <c r="IN15" s="1386"/>
      <c r="IO15" s="1386"/>
      <c r="IP15" s="1386"/>
      <c r="IQ15" s="1386"/>
      <c r="IR15" s="1386"/>
      <c r="IS15" s="1386"/>
      <c r="IT15" s="1386"/>
      <c r="IU15" s="1386"/>
    </row>
    <row r="16" spans="1:255" ht="19.5" customHeight="1" x14ac:dyDescent="0.25">
      <c r="A16" s="1386"/>
      <c r="B16" s="1411"/>
      <c r="C16" s="1404"/>
      <c r="D16" s="1405"/>
      <c r="E16" s="1406"/>
      <c r="F16" s="1410"/>
      <c r="G16" s="1408"/>
      <c r="H16" s="1704" t="s">
        <v>3</v>
      </c>
      <c r="I16" s="1704" t="s">
        <v>4</v>
      </c>
      <c r="J16" s="1704"/>
      <c r="K16" s="1704"/>
      <c r="S16" s="1386"/>
      <c r="T16" s="1386"/>
      <c r="U16" s="1386"/>
      <c r="V16" s="1386"/>
      <c r="W16" s="1386"/>
      <c r="X16" s="1386"/>
      <c r="Y16" s="1386"/>
      <c r="Z16" s="1386"/>
      <c r="AA16" s="1386"/>
      <c r="AB16" s="1386"/>
      <c r="AC16" s="1386"/>
      <c r="AD16" s="1386"/>
      <c r="AE16" s="1386"/>
      <c r="AF16" s="1386"/>
      <c r="AG16" s="1386"/>
      <c r="AH16" s="1386"/>
      <c r="AI16" s="1386"/>
      <c r="AJ16" s="1386"/>
      <c r="AK16" s="1386"/>
      <c r="AL16" s="1386"/>
      <c r="AM16" s="1386"/>
      <c r="AN16" s="1386"/>
      <c r="AO16" s="1386"/>
      <c r="AP16" s="1386"/>
      <c r="AQ16" s="1386"/>
      <c r="AR16" s="1386"/>
      <c r="AS16" s="1386"/>
      <c r="AT16" s="1386"/>
      <c r="AU16" s="1386"/>
      <c r="AV16" s="1386"/>
      <c r="AW16" s="1386"/>
      <c r="AX16" s="1386"/>
      <c r="AY16" s="1386"/>
      <c r="AZ16" s="1386"/>
      <c r="BA16" s="1386"/>
      <c r="BB16" s="1386"/>
      <c r="BC16" s="1386"/>
      <c r="BD16" s="1386"/>
      <c r="BE16" s="1386"/>
      <c r="BF16" s="1386"/>
      <c r="BG16" s="1386"/>
      <c r="BH16" s="1386"/>
      <c r="BI16" s="1386"/>
      <c r="BJ16" s="1386"/>
      <c r="BK16" s="1386"/>
      <c r="BL16" s="1386"/>
      <c r="BM16" s="1386"/>
      <c r="BN16" s="1386"/>
      <c r="BO16" s="1386"/>
      <c r="BP16" s="1386"/>
      <c r="BQ16" s="1386"/>
      <c r="BR16" s="1386"/>
      <c r="BS16" s="1386"/>
      <c r="BT16" s="1386"/>
      <c r="BU16" s="1386"/>
      <c r="BV16" s="1386"/>
      <c r="BW16" s="1386"/>
      <c r="BX16" s="1386"/>
      <c r="BY16" s="1386"/>
      <c r="BZ16" s="1386"/>
      <c r="CA16" s="1386"/>
      <c r="CB16" s="1386"/>
      <c r="CC16" s="1386"/>
      <c r="CD16" s="1386"/>
      <c r="CE16" s="1386"/>
      <c r="CF16" s="1386"/>
      <c r="CG16" s="1386"/>
      <c r="CH16" s="1386"/>
      <c r="CI16" s="1386"/>
      <c r="CJ16" s="1386"/>
      <c r="CK16" s="1386"/>
      <c r="CL16" s="1386"/>
      <c r="CM16" s="1386"/>
      <c r="CN16" s="1386"/>
      <c r="CO16" s="1386"/>
      <c r="CP16" s="1386"/>
      <c r="CQ16" s="1386"/>
      <c r="CR16" s="1386"/>
      <c r="CS16" s="1386"/>
      <c r="CT16" s="1386"/>
      <c r="CU16" s="1386"/>
      <c r="CV16" s="1386"/>
      <c r="CW16" s="1386"/>
      <c r="CX16" s="1386"/>
      <c r="CY16" s="1386"/>
      <c r="CZ16" s="1386"/>
      <c r="DA16" s="1386"/>
      <c r="DB16" s="1386"/>
      <c r="DC16" s="1386"/>
      <c r="DD16" s="1386"/>
      <c r="DE16" s="1386"/>
      <c r="DF16" s="1386"/>
      <c r="DG16" s="1386"/>
      <c r="DH16" s="1386"/>
      <c r="DI16" s="1386"/>
      <c r="DJ16" s="1386"/>
      <c r="DK16" s="1386"/>
      <c r="DL16" s="1386"/>
      <c r="DM16" s="1386"/>
      <c r="DN16" s="1386"/>
      <c r="DO16" s="1386"/>
      <c r="DP16" s="1386"/>
      <c r="DQ16" s="1386"/>
      <c r="DR16" s="1386"/>
      <c r="DS16" s="1386"/>
      <c r="DT16" s="1386"/>
      <c r="DU16" s="1386"/>
      <c r="DV16" s="1386"/>
      <c r="DW16" s="1386"/>
      <c r="DX16" s="1386"/>
      <c r="DY16" s="1386"/>
      <c r="DZ16" s="1386"/>
      <c r="EA16" s="1386"/>
      <c r="EB16" s="1386"/>
      <c r="EC16" s="1386"/>
      <c r="ED16" s="1386"/>
      <c r="EE16" s="1386"/>
      <c r="EF16" s="1386"/>
      <c r="EG16" s="1386"/>
      <c r="EH16" s="1386"/>
      <c r="EI16" s="1386"/>
      <c r="EJ16" s="1386"/>
      <c r="EK16" s="1386"/>
      <c r="EL16" s="1386"/>
      <c r="EM16" s="1386"/>
      <c r="EN16" s="1386"/>
      <c r="EO16" s="1386"/>
      <c r="EP16" s="1386"/>
      <c r="EQ16" s="1386"/>
      <c r="ER16" s="1386"/>
      <c r="ES16" s="1386"/>
      <c r="ET16" s="1386"/>
      <c r="EU16" s="1386"/>
      <c r="EV16" s="1386"/>
      <c r="EW16" s="1386"/>
      <c r="EX16" s="1386"/>
      <c r="EY16" s="1386"/>
      <c r="EZ16" s="1386"/>
      <c r="FA16" s="1386"/>
      <c r="FB16" s="1386"/>
      <c r="FC16" s="1386"/>
      <c r="FD16" s="1386"/>
      <c r="FE16" s="1386"/>
      <c r="FF16" s="1386"/>
      <c r="FG16" s="1386"/>
      <c r="FH16" s="1386"/>
      <c r="FI16" s="1386"/>
      <c r="FJ16" s="1386"/>
      <c r="FK16" s="1386"/>
      <c r="FL16" s="1386"/>
      <c r="FM16" s="1386"/>
      <c r="FN16" s="1386"/>
      <c r="FO16" s="1386"/>
      <c r="FP16" s="1386"/>
      <c r="FQ16" s="1386"/>
      <c r="FR16" s="1386"/>
      <c r="FS16" s="1386"/>
      <c r="FT16" s="1386"/>
      <c r="FU16" s="1386"/>
      <c r="FV16" s="1386"/>
      <c r="FW16" s="1386"/>
      <c r="FX16" s="1386"/>
      <c r="FY16" s="1386"/>
      <c r="FZ16" s="1386"/>
      <c r="GA16" s="1386"/>
      <c r="GB16" s="1386"/>
      <c r="GC16" s="1386"/>
      <c r="GD16" s="1386"/>
      <c r="GE16" s="1386"/>
      <c r="GF16" s="1386"/>
      <c r="GG16" s="1386"/>
      <c r="GH16" s="1386"/>
      <c r="GI16" s="1386"/>
      <c r="GJ16" s="1386"/>
      <c r="GK16" s="1386"/>
      <c r="GL16" s="1386"/>
      <c r="GM16" s="1386"/>
      <c r="GN16" s="1386"/>
      <c r="GO16" s="1386"/>
      <c r="GP16" s="1386"/>
      <c r="GQ16" s="1386"/>
      <c r="GR16" s="1386"/>
      <c r="GS16" s="1386"/>
      <c r="GT16" s="1386"/>
      <c r="GU16" s="1386"/>
      <c r="GV16" s="1386"/>
      <c r="GW16" s="1386"/>
      <c r="GX16" s="1386"/>
      <c r="GY16" s="1386"/>
      <c r="GZ16" s="1386"/>
      <c r="HA16" s="1386"/>
      <c r="HB16" s="1386"/>
      <c r="HC16" s="1386"/>
      <c r="HD16" s="1386"/>
      <c r="HE16" s="1386"/>
      <c r="HF16" s="1386"/>
      <c r="HG16" s="1386"/>
      <c r="HH16" s="1386"/>
      <c r="HI16" s="1386"/>
      <c r="HJ16" s="1386"/>
      <c r="HK16" s="1386"/>
      <c r="HL16" s="1386"/>
      <c r="HM16" s="1386"/>
      <c r="HN16" s="1386"/>
      <c r="HO16" s="1386"/>
      <c r="HP16" s="1386"/>
      <c r="HQ16" s="1386"/>
      <c r="HR16" s="1386"/>
      <c r="HS16" s="1386"/>
      <c r="HT16" s="1386"/>
      <c r="HU16" s="1386"/>
      <c r="HV16" s="1386"/>
      <c r="HW16" s="1386"/>
      <c r="HX16" s="1386"/>
      <c r="HY16" s="1386"/>
      <c r="HZ16" s="1386"/>
      <c r="IA16" s="1386"/>
      <c r="IB16" s="1386"/>
      <c r="IC16" s="1386"/>
      <c r="ID16" s="1386"/>
      <c r="IE16" s="1386"/>
      <c r="IF16" s="1386"/>
      <c r="IG16" s="1386"/>
      <c r="IH16" s="1386"/>
      <c r="II16" s="1386"/>
      <c r="IJ16" s="1386"/>
      <c r="IK16" s="1386"/>
      <c r="IL16" s="1386"/>
      <c r="IM16" s="1386"/>
      <c r="IN16" s="1386"/>
      <c r="IO16" s="1386"/>
      <c r="IP16" s="1386"/>
      <c r="IQ16" s="1386"/>
      <c r="IR16" s="1386"/>
      <c r="IS16" s="1386"/>
      <c r="IT16" s="1386"/>
      <c r="IU16" s="1386"/>
    </row>
    <row r="17" spans="1:255" ht="19.5" customHeight="1" x14ac:dyDescent="0.25">
      <c r="A17" s="1386"/>
      <c r="B17" s="1412"/>
      <c r="C17" s="1413"/>
      <c r="D17" s="1414"/>
      <c r="E17" s="1414"/>
      <c r="F17" s="1414"/>
      <c r="G17" s="1408"/>
      <c r="H17" s="1704" t="s">
        <v>359</v>
      </c>
      <c r="I17" s="1704" t="s">
        <v>347</v>
      </c>
      <c r="J17" s="1704"/>
      <c r="K17" s="1704"/>
      <c r="S17" s="1386"/>
      <c r="T17" s="1386"/>
      <c r="U17" s="1386"/>
      <c r="V17" s="1386"/>
      <c r="W17" s="1386"/>
      <c r="X17" s="1386"/>
      <c r="Y17" s="1386"/>
      <c r="Z17" s="1386"/>
      <c r="AA17" s="1386"/>
      <c r="AB17" s="1386"/>
      <c r="AC17" s="1386"/>
      <c r="AD17" s="1386"/>
      <c r="AE17" s="1386"/>
      <c r="AF17" s="1386"/>
      <c r="AG17" s="1386"/>
      <c r="AH17" s="1386"/>
      <c r="AI17" s="1386"/>
      <c r="AJ17" s="1386"/>
      <c r="AK17" s="1386"/>
      <c r="AL17" s="1386"/>
      <c r="AM17" s="1386"/>
      <c r="AN17" s="1386"/>
      <c r="AO17" s="1386"/>
      <c r="AP17" s="1386"/>
      <c r="AQ17" s="1386"/>
      <c r="AR17" s="1386"/>
      <c r="AS17" s="1386"/>
      <c r="AT17" s="1386"/>
      <c r="AU17" s="1386"/>
      <c r="AV17" s="1386"/>
      <c r="AW17" s="1386"/>
      <c r="AX17" s="1386"/>
      <c r="AY17" s="1386"/>
      <c r="AZ17" s="1386"/>
      <c r="BA17" s="1386"/>
      <c r="BB17" s="1386"/>
      <c r="BC17" s="1386"/>
      <c r="BD17" s="1386"/>
      <c r="BE17" s="1386"/>
      <c r="BF17" s="1386"/>
      <c r="BG17" s="1386"/>
      <c r="BH17" s="1386"/>
      <c r="BI17" s="1386"/>
      <c r="BJ17" s="1386"/>
      <c r="BK17" s="1386"/>
      <c r="BL17" s="1386"/>
      <c r="BM17" s="1386"/>
      <c r="BN17" s="1386"/>
      <c r="BO17" s="1386"/>
      <c r="BP17" s="1386"/>
      <c r="BQ17" s="1386"/>
      <c r="BR17" s="1386"/>
      <c r="BS17" s="1386"/>
      <c r="BT17" s="1386"/>
      <c r="BU17" s="1386"/>
      <c r="BV17" s="1386"/>
      <c r="BW17" s="1386"/>
      <c r="BX17" s="1386"/>
      <c r="BY17" s="1386"/>
      <c r="BZ17" s="1386"/>
      <c r="CA17" s="1386"/>
      <c r="CB17" s="1386"/>
      <c r="CC17" s="1386"/>
      <c r="CD17" s="1386"/>
      <c r="CE17" s="1386"/>
      <c r="CF17" s="1386"/>
      <c r="CG17" s="1386"/>
      <c r="CH17" s="1386"/>
      <c r="CI17" s="1386"/>
      <c r="CJ17" s="1386"/>
      <c r="CK17" s="1386"/>
      <c r="CL17" s="1386"/>
      <c r="CM17" s="1386"/>
      <c r="CN17" s="1386"/>
      <c r="CO17" s="1386"/>
      <c r="CP17" s="1386"/>
      <c r="CQ17" s="1386"/>
      <c r="CR17" s="1386"/>
      <c r="CS17" s="1386"/>
      <c r="CT17" s="1386"/>
      <c r="CU17" s="1386"/>
      <c r="CV17" s="1386"/>
      <c r="CW17" s="1386"/>
      <c r="CX17" s="1386"/>
      <c r="CY17" s="1386"/>
      <c r="CZ17" s="1386"/>
      <c r="DA17" s="1386"/>
      <c r="DB17" s="1386"/>
      <c r="DC17" s="1386"/>
      <c r="DD17" s="1386"/>
      <c r="DE17" s="1386"/>
      <c r="DF17" s="1386"/>
      <c r="DG17" s="1386"/>
      <c r="DH17" s="1386"/>
      <c r="DI17" s="1386"/>
      <c r="DJ17" s="1386"/>
      <c r="DK17" s="1386"/>
      <c r="DL17" s="1386"/>
      <c r="DM17" s="1386"/>
      <c r="DN17" s="1386"/>
      <c r="DO17" s="1386"/>
      <c r="DP17" s="1386"/>
      <c r="DQ17" s="1386"/>
      <c r="DR17" s="1386"/>
      <c r="DS17" s="1386"/>
      <c r="DT17" s="1386"/>
      <c r="DU17" s="1386"/>
      <c r="DV17" s="1386"/>
      <c r="DW17" s="1386"/>
      <c r="DX17" s="1386"/>
      <c r="DY17" s="1386"/>
      <c r="DZ17" s="1386"/>
      <c r="EA17" s="1386"/>
      <c r="EB17" s="1386"/>
      <c r="EC17" s="1386"/>
      <c r="ED17" s="1386"/>
      <c r="EE17" s="1386"/>
      <c r="EF17" s="1386"/>
      <c r="EG17" s="1386"/>
      <c r="EH17" s="1386"/>
      <c r="EI17" s="1386"/>
      <c r="EJ17" s="1386"/>
      <c r="EK17" s="1386"/>
      <c r="EL17" s="1386"/>
      <c r="EM17" s="1386"/>
      <c r="EN17" s="1386"/>
      <c r="EO17" s="1386"/>
      <c r="EP17" s="1386"/>
      <c r="EQ17" s="1386"/>
      <c r="ER17" s="1386"/>
      <c r="ES17" s="1386"/>
      <c r="ET17" s="1386"/>
      <c r="EU17" s="1386"/>
      <c r="EV17" s="1386"/>
      <c r="EW17" s="1386"/>
      <c r="EX17" s="1386"/>
      <c r="EY17" s="1386"/>
      <c r="EZ17" s="1386"/>
      <c r="FA17" s="1386"/>
      <c r="FB17" s="1386"/>
      <c r="FC17" s="1386"/>
      <c r="FD17" s="1386"/>
      <c r="FE17" s="1386"/>
      <c r="FF17" s="1386"/>
      <c r="FG17" s="1386"/>
      <c r="FH17" s="1386"/>
      <c r="FI17" s="1386"/>
      <c r="FJ17" s="1386"/>
      <c r="FK17" s="1386"/>
      <c r="FL17" s="1386"/>
      <c r="FM17" s="1386"/>
      <c r="FN17" s="1386"/>
      <c r="FO17" s="1386"/>
      <c r="FP17" s="1386"/>
      <c r="FQ17" s="1386"/>
      <c r="FR17" s="1386"/>
      <c r="FS17" s="1386"/>
      <c r="FT17" s="1386"/>
      <c r="FU17" s="1386"/>
      <c r="FV17" s="1386"/>
      <c r="FW17" s="1386"/>
      <c r="FX17" s="1386"/>
      <c r="FY17" s="1386"/>
      <c r="FZ17" s="1386"/>
      <c r="GA17" s="1386"/>
      <c r="GB17" s="1386"/>
      <c r="GC17" s="1386"/>
      <c r="GD17" s="1386"/>
      <c r="GE17" s="1386"/>
      <c r="GF17" s="1386"/>
      <c r="GG17" s="1386"/>
      <c r="GH17" s="1386"/>
      <c r="GI17" s="1386"/>
      <c r="GJ17" s="1386"/>
      <c r="GK17" s="1386"/>
      <c r="GL17" s="1386"/>
      <c r="GM17" s="1386"/>
      <c r="GN17" s="1386"/>
      <c r="GO17" s="1386"/>
      <c r="GP17" s="1386"/>
      <c r="GQ17" s="1386"/>
      <c r="GR17" s="1386"/>
      <c r="GS17" s="1386"/>
      <c r="GT17" s="1386"/>
      <c r="GU17" s="1386"/>
      <c r="GV17" s="1386"/>
      <c r="GW17" s="1386"/>
      <c r="GX17" s="1386"/>
      <c r="GY17" s="1386"/>
      <c r="GZ17" s="1386"/>
      <c r="HA17" s="1386"/>
      <c r="HB17" s="1386"/>
      <c r="HC17" s="1386"/>
      <c r="HD17" s="1386"/>
      <c r="HE17" s="1386"/>
      <c r="HF17" s="1386"/>
      <c r="HG17" s="1386"/>
      <c r="HH17" s="1386"/>
      <c r="HI17" s="1386"/>
      <c r="HJ17" s="1386"/>
      <c r="HK17" s="1386"/>
      <c r="HL17" s="1386"/>
      <c r="HM17" s="1386"/>
      <c r="HN17" s="1386"/>
      <c r="HO17" s="1386"/>
      <c r="HP17" s="1386"/>
      <c r="HQ17" s="1386"/>
      <c r="HR17" s="1386"/>
      <c r="HS17" s="1386"/>
      <c r="HT17" s="1386"/>
      <c r="HU17" s="1386"/>
      <c r="HV17" s="1386"/>
      <c r="HW17" s="1386"/>
      <c r="HX17" s="1386"/>
      <c r="HY17" s="1386"/>
      <c r="HZ17" s="1386"/>
      <c r="IA17" s="1386"/>
      <c r="IB17" s="1386"/>
      <c r="IC17" s="1386"/>
      <c r="ID17" s="1386"/>
      <c r="IE17" s="1386"/>
      <c r="IF17" s="1386"/>
      <c r="IG17" s="1386"/>
      <c r="IH17" s="1386"/>
      <c r="II17" s="1386"/>
      <c r="IJ17" s="1386"/>
      <c r="IK17" s="1386"/>
      <c r="IL17" s="1386"/>
      <c r="IM17" s="1386"/>
      <c r="IN17" s="1386"/>
      <c r="IO17" s="1386"/>
      <c r="IP17" s="1386"/>
      <c r="IQ17" s="1386"/>
      <c r="IR17" s="1386"/>
      <c r="IS17" s="1386"/>
      <c r="IT17" s="1386"/>
      <c r="IU17" s="1386"/>
    </row>
    <row r="18" spans="1:255" ht="19.5" customHeight="1" x14ac:dyDescent="0.25">
      <c r="A18" s="1389" t="s">
        <v>1265</v>
      </c>
      <c r="B18" s="1413"/>
      <c r="C18" s="1414"/>
      <c r="D18" s="1386"/>
      <c r="E18" s="1386"/>
      <c r="H18" s="1704" t="s">
        <v>1266</v>
      </c>
      <c r="I18" s="1704" t="s">
        <v>1267</v>
      </c>
      <c r="J18" s="1704"/>
      <c r="K18" s="1704"/>
      <c r="S18" s="1386"/>
      <c r="T18" s="1386"/>
      <c r="U18" s="1386"/>
      <c r="V18" s="1386"/>
      <c r="W18" s="1386"/>
      <c r="X18" s="1386"/>
      <c r="Y18" s="1386"/>
      <c r="Z18" s="1386"/>
      <c r="AA18" s="1386"/>
      <c r="AB18" s="1386"/>
      <c r="AC18" s="1386"/>
      <c r="AD18" s="1386"/>
      <c r="AE18" s="1386"/>
      <c r="AF18" s="1386"/>
      <c r="AG18" s="1386"/>
      <c r="AH18" s="1386"/>
      <c r="AI18" s="1386"/>
      <c r="AJ18" s="1386"/>
      <c r="AK18" s="1386"/>
      <c r="AL18" s="1386"/>
      <c r="AM18" s="1386"/>
      <c r="AN18" s="1386"/>
      <c r="AO18" s="1386"/>
      <c r="AP18" s="1386"/>
      <c r="AQ18" s="1386"/>
      <c r="AR18" s="1386"/>
      <c r="AS18" s="1386"/>
      <c r="AT18" s="1386"/>
      <c r="AU18" s="1386"/>
      <c r="AV18" s="1386"/>
      <c r="AW18" s="1386"/>
      <c r="AX18" s="1386"/>
      <c r="AY18" s="1386"/>
      <c r="AZ18" s="1386"/>
      <c r="BA18" s="1386"/>
      <c r="BB18" s="1386"/>
      <c r="BC18" s="1386"/>
      <c r="BD18" s="1386"/>
      <c r="BE18" s="1386"/>
      <c r="BF18" s="1386"/>
      <c r="BG18" s="1386"/>
      <c r="BH18" s="1386"/>
      <c r="BI18" s="1386"/>
      <c r="BJ18" s="1386"/>
      <c r="BK18" s="1386"/>
      <c r="BL18" s="1386"/>
      <c r="BM18" s="1386"/>
      <c r="BN18" s="1386"/>
      <c r="BO18" s="1386"/>
      <c r="BP18" s="1386"/>
      <c r="BQ18" s="1386"/>
      <c r="BR18" s="1386"/>
      <c r="BS18" s="1386"/>
      <c r="BT18" s="1386"/>
      <c r="BU18" s="1386"/>
      <c r="BV18" s="1386"/>
      <c r="BW18" s="1386"/>
      <c r="BX18" s="1386"/>
      <c r="BY18" s="1386"/>
      <c r="BZ18" s="1386"/>
      <c r="CA18" s="1386"/>
      <c r="CB18" s="1386"/>
      <c r="CC18" s="1386"/>
      <c r="CD18" s="1386"/>
      <c r="CE18" s="1386"/>
      <c r="CF18" s="1386"/>
      <c r="CG18" s="1386"/>
      <c r="CH18" s="1386"/>
      <c r="CI18" s="1386"/>
      <c r="CJ18" s="1386"/>
      <c r="CK18" s="1386"/>
      <c r="CL18" s="1386"/>
      <c r="CM18" s="1386"/>
      <c r="CN18" s="1386"/>
      <c r="CO18" s="1386"/>
      <c r="CP18" s="1386"/>
      <c r="CQ18" s="1386"/>
      <c r="CR18" s="1386"/>
      <c r="CS18" s="1386"/>
      <c r="CT18" s="1386"/>
      <c r="CU18" s="1386"/>
      <c r="CV18" s="1386"/>
      <c r="CW18" s="1386"/>
      <c r="CX18" s="1386"/>
      <c r="CY18" s="1386"/>
      <c r="CZ18" s="1386"/>
      <c r="DA18" s="1386"/>
      <c r="DB18" s="1386"/>
      <c r="DC18" s="1386"/>
      <c r="DD18" s="1386"/>
      <c r="DE18" s="1386"/>
      <c r="DF18" s="1386"/>
      <c r="DG18" s="1386"/>
      <c r="DH18" s="1386"/>
      <c r="DI18" s="1386"/>
      <c r="DJ18" s="1386"/>
      <c r="DK18" s="1386"/>
      <c r="DL18" s="1386"/>
      <c r="DM18" s="1386"/>
      <c r="DN18" s="1386"/>
      <c r="DO18" s="1386"/>
      <c r="DP18" s="1386"/>
      <c r="DQ18" s="1386"/>
      <c r="DR18" s="1386"/>
      <c r="DS18" s="1386"/>
      <c r="DT18" s="1386"/>
      <c r="DU18" s="1386"/>
      <c r="DV18" s="1386"/>
      <c r="DW18" s="1386"/>
      <c r="DX18" s="1386"/>
      <c r="DY18" s="1386"/>
      <c r="DZ18" s="1386"/>
      <c r="EA18" s="1386"/>
      <c r="EB18" s="1386"/>
      <c r="EC18" s="1386"/>
      <c r="ED18" s="1386"/>
      <c r="EE18" s="1386"/>
      <c r="EF18" s="1386"/>
      <c r="EG18" s="1386"/>
      <c r="EH18" s="1386"/>
      <c r="EI18" s="1386"/>
      <c r="EJ18" s="1386"/>
      <c r="EK18" s="1386"/>
      <c r="EL18" s="1386"/>
      <c r="EM18" s="1386"/>
      <c r="EN18" s="1386"/>
      <c r="EO18" s="1386"/>
      <c r="EP18" s="1386"/>
      <c r="EQ18" s="1386"/>
      <c r="ER18" s="1386"/>
      <c r="ES18" s="1386"/>
      <c r="ET18" s="1386"/>
      <c r="EU18" s="1386"/>
      <c r="EV18" s="1386"/>
      <c r="EW18" s="1386"/>
      <c r="EX18" s="1386"/>
      <c r="EY18" s="1386"/>
      <c r="EZ18" s="1386"/>
      <c r="FA18" s="1386"/>
      <c r="FB18" s="1386"/>
      <c r="FC18" s="1386"/>
      <c r="FD18" s="1386"/>
      <c r="FE18" s="1386"/>
      <c r="FF18" s="1386"/>
      <c r="FG18" s="1386"/>
      <c r="FH18" s="1386"/>
      <c r="FI18" s="1386"/>
      <c r="FJ18" s="1386"/>
      <c r="FK18" s="1386"/>
      <c r="FL18" s="1386"/>
      <c r="FM18" s="1386"/>
      <c r="FN18" s="1386"/>
      <c r="FO18" s="1386"/>
      <c r="FP18" s="1386"/>
      <c r="FQ18" s="1386"/>
      <c r="FR18" s="1386"/>
      <c r="FS18" s="1386"/>
      <c r="FT18" s="1386"/>
      <c r="FU18" s="1386"/>
      <c r="FV18" s="1386"/>
      <c r="FW18" s="1386"/>
      <c r="FX18" s="1386"/>
      <c r="FY18" s="1386"/>
      <c r="FZ18" s="1386"/>
      <c r="GA18" s="1386"/>
      <c r="GB18" s="1386"/>
      <c r="GC18" s="1386"/>
      <c r="GD18" s="1386"/>
      <c r="GE18" s="1386"/>
      <c r="GF18" s="1386"/>
      <c r="GG18" s="1386"/>
      <c r="GH18" s="1386"/>
      <c r="GI18" s="1386"/>
      <c r="GJ18" s="1386"/>
      <c r="GK18" s="1386"/>
      <c r="GL18" s="1386"/>
      <c r="GM18" s="1386"/>
      <c r="GN18" s="1386"/>
      <c r="GO18" s="1386"/>
      <c r="GP18" s="1386"/>
      <c r="GQ18" s="1386"/>
      <c r="GR18" s="1386"/>
      <c r="GS18" s="1386"/>
      <c r="GT18" s="1386"/>
      <c r="GU18" s="1386"/>
      <c r="GV18" s="1386"/>
      <c r="GW18" s="1386"/>
      <c r="GX18" s="1386"/>
      <c r="GY18" s="1386"/>
      <c r="GZ18" s="1386"/>
      <c r="HA18" s="1386"/>
      <c r="HB18" s="1386"/>
      <c r="HC18" s="1386"/>
      <c r="HD18" s="1386"/>
      <c r="HE18" s="1386"/>
      <c r="HF18" s="1386"/>
      <c r="HG18" s="1386"/>
      <c r="HH18" s="1386"/>
      <c r="HI18" s="1386"/>
      <c r="HJ18" s="1386"/>
      <c r="HK18" s="1386"/>
      <c r="HL18" s="1386"/>
      <c r="HM18" s="1386"/>
      <c r="HN18" s="1386"/>
      <c r="HO18" s="1386"/>
      <c r="HP18" s="1386"/>
      <c r="HQ18" s="1386"/>
      <c r="HR18" s="1386"/>
      <c r="HS18" s="1386"/>
      <c r="HT18" s="1386"/>
      <c r="HU18" s="1386"/>
      <c r="HV18" s="1386"/>
      <c r="HW18" s="1386"/>
      <c r="HX18" s="1386"/>
      <c r="HY18" s="1386"/>
      <c r="HZ18" s="1386"/>
      <c r="IA18" s="1386"/>
      <c r="IB18" s="1386"/>
      <c r="IC18" s="1386"/>
      <c r="ID18" s="1386"/>
      <c r="IE18" s="1386"/>
      <c r="IF18" s="1386"/>
      <c r="IG18" s="1386"/>
      <c r="IH18" s="1386"/>
      <c r="II18" s="1386"/>
      <c r="IJ18" s="1386"/>
      <c r="IK18" s="1386"/>
      <c r="IL18" s="1386"/>
      <c r="IM18" s="1386"/>
      <c r="IN18" s="1386"/>
      <c r="IO18" s="1386"/>
      <c r="IP18" s="1386"/>
      <c r="IQ18" s="1386"/>
      <c r="IR18" s="1386"/>
      <c r="IS18" s="1386"/>
      <c r="IT18" s="1386"/>
      <c r="IU18" s="1386"/>
    </row>
    <row r="19" spans="1:255" ht="19.5" customHeight="1" x14ac:dyDescent="0.25">
      <c r="A19" s="1412"/>
      <c r="B19" s="1404"/>
      <c r="C19" s="1404"/>
      <c r="D19" s="1404"/>
      <c r="E19" s="1404"/>
      <c r="F19" s="1404"/>
      <c r="G19" s="1404"/>
      <c r="H19" s="1704"/>
      <c r="I19" s="1704"/>
      <c r="J19" s="1704"/>
      <c r="K19" s="1704"/>
      <c r="S19" s="1386"/>
      <c r="T19" s="1386"/>
      <c r="U19" s="1386"/>
      <c r="V19" s="1386"/>
      <c r="W19" s="1386"/>
      <c r="X19" s="1386"/>
      <c r="Y19" s="1386"/>
      <c r="Z19" s="1386"/>
      <c r="AA19" s="1386"/>
      <c r="AB19" s="1386"/>
      <c r="AC19" s="1386"/>
      <c r="AD19" s="1386"/>
      <c r="AE19" s="1386"/>
      <c r="AF19" s="1386"/>
      <c r="AG19" s="1386"/>
      <c r="AH19" s="1386"/>
      <c r="AI19" s="1386"/>
      <c r="AJ19" s="1386"/>
      <c r="AK19" s="1386"/>
      <c r="AL19" s="1386"/>
      <c r="AM19" s="1386"/>
      <c r="AN19" s="1386"/>
      <c r="AO19" s="1386"/>
      <c r="AP19" s="1386"/>
      <c r="AQ19" s="1386"/>
      <c r="AR19" s="1386"/>
      <c r="AS19" s="1386"/>
      <c r="AT19" s="1386"/>
      <c r="AU19" s="1386"/>
      <c r="AV19" s="1386"/>
      <c r="AW19" s="1386"/>
      <c r="AX19" s="1386"/>
      <c r="AY19" s="1386"/>
      <c r="AZ19" s="1386"/>
      <c r="BA19" s="1386"/>
      <c r="BB19" s="1386"/>
      <c r="BC19" s="1386"/>
      <c r="BD19" s="1386"/>
      <c r="BE19" s="1386"/>
      <c r="BF19" s="1386"/>
      <c r="BG19" s="1386"/>
      <c r="BH19" s="1386"/>
      <c r="BI19" s="1386"/>
      <c r="BJ19" s="1386"/>
      <c r="BK19" s="1386"/>
      <c r="BL19" s="1386"/>
      <c r="BM19" s="1386"/>
      <c r="BN19" s="1386"/>
      <c r="BO19" s="1386"/>
      <c r="BP19" s="1386"/>
      <c r="BQ19" s="1386"/>
      <c r="BR19" s="1386"/>
      <c r="BS19" s="1386"/>
      <c r="BT19" s="1386"/>
      <c r="BU19" s="1386"/>
      <c r="BV19" s="1386"/>
      <c r="BW19" s="1386"/>
      <c r="BX19" s="1386"/>
      <c r="BY19" s="1386"/>
      <c r="BZ19" s="1386"/>
      <c r="CA19" s="1386"/>
      <c r="CB19" s="1386"/>
      <c r="CC19" s="1386"/>
      <c r="CD19" s="1386"/>
      <c r="CE19" s="1386"/>
      <c r="CF19" s="1386"/>
      <c r="CG19" s="1386"/>
      <c r="CH19" s="1386"/>
      <c r="CI19" s="1386"/>
      <c r="CJ19" s="1386"/>
      <c r="CK19" s="1386"/>
      <c r="CL19" s="1386"/>
      <c r="CM19" s="1386"/>
      <c r="CN19" s="1386"/>
      <c r="CO19" s="1386"/>
      <c r="CP19" s="1386"/>
      <c r="CQ19" s="1386"/>
      <c r="CR19" s="1386"/>
      <c r="CS19" s="1386"/>
      <c r="CT19" s="1386"/>
      <c r="CU19" s="1386"/>
      <c r="CV19" s="1386"/>
      <c r="CW19" s="1386"/>
      <c r="CX19" s="1386"/>
      <c r="CY19" s="1386"/>
      <c r="CZ19" s="1386"/>
      <c r="DA19" s="1386"/>
      <c r="DB19" s="1386"/>
      <c r="DC19" s="1386"/>
      <c r="DD19" s="1386"/>
      <c r="DE19" s="1386"/>
      <c r="DF19" s="1386"/>
      <c r="DG19" s="1386"/>
      <c r="DH19" s="1386"/>
      <c r="DI19" s="1386"/>
      <c r="DJ19" s="1386"/>
      <c r="DK19" s="1386"/>
      <c r="DL19" s="1386"/>
      <c r="DM19" s="1386"/>
      <c r="DN19" s="1386"/>
      <c r="DO19" s="1386"/>
      <c r="DP19" s="1386"/>
      <c r="DQ19" s="1386"/>
      <c r="DR19" s="1386"/>
      <c r="DS19" s="1386"/>
      <c r="DT19" s="1386"/>
      <c r="DU19" s="1386"/>
      <c r="DV19" s="1386"/>
      <c r="DW19" s="1386"/>
      <c r="DX19" s="1386"/>
      <c r="DY19" s="1386"/>
      <c r="DZ19" s="1386"/>
      <c r="EA19" s="1386"/>
      <c r="EB19" s="1386"/>
      <c r="EC19" s="1386"/>
      <c r="ED19" s="1386"/>
      <c r="EE19" s="1386"/>
      <c r="EF19" s="1386"/>
      <c r="EG19" s="1386"/>
      <c r="EH19" s="1386"/>
      <c r="EI19" s="1386"/>
      <c r="EJ19" s="1386"/>
      <c r="EK19" s="1386"/>
      <c r="EL19" s="1386"/>
      <c r="EM19" s="1386"/>
      <c r="EN19" s="1386"/>
      <c r="EO19" s="1386"/>
      <c r="EP19" s="1386"/>
      <c r="EQ19" s="1386"/>
      <c r="ER19" s="1386"/>
      <c r="ES19" s="1386"/>
      <c r="ET19" s="1386"/>
      <c r="EU19" s="1386"/>
      <c r="EV19" s="1386"/>
      <c r="EW19" s="1386"/>
      <c r="EX19" s="1386"/>
      <c r="EY19" s="1386"/>
      <c r="EZ19" s="1386"/>
      <c r="FA19" s="1386"/>
      <c r="FB19" s="1386"/>
      <c r="FC19" s="1386"/>
      <c r="FD19" s="1386"/>
      <c r="FE19" s="1386"/>
      <c r="FF19" s="1386"/>
      <c r="FG19" s="1386"/>
      <c r="FH19" s="1386"/>
      <c r="FI19" s="1386"/>
      <c r="FJ19" s="1386"/>
      <c r="FK19" s="1386"/>
      <c r="FL19" s="1386"/>
      <c r="FM19" s="1386"/>
      <c r="FN19" s="1386"/>
      <c r="FO19" s="1386"/>
      <c r="FP19" s="1386"/>
      <c r="FQ19" s="1386"/>
      <c r="FR19" s="1386"/>
      <c r="FS19" s="1386"/>
      <c r="FT19" s="1386"/>
      <c r="FU19" s="1386"/>
      <c r="FV19" s="1386"/>
      <c r="FW19" s="1386"/>
      <c r="FX19" s="1386"/>
      <c r="FY19" s="1386"/>
      <c r="FZ19" s="1386"/>
      <c r="GA19" s="1386"/>
      <c r="GB19" s="1386"/>
      <c r="GC19" s="1386"/>
      <c r="GD19" s="1386"/>
      <c r="GE19" s="1386"/>
      <c r="GF19" s="1386"/>
      <c r="GG19" s="1386"/>
      <c r="GH19" s="1386"/>
      <c r="GI19" s="1386"/>
      <c r="GJ19" s="1386"/>
      <c r="GK19" s="1386"/>
      <c r="GL19" s="1386"/>
      <c r="GM19" s="1386"/>
      <c r="GN19" s="1386"/>
      <c r="GO19" s="1386"/>
      <c r="GP19" s="1386"/>
      <c r="GQ19" s="1386"/>
      <c r="GR19" s="1386"/>
      <c r="GS19" s="1386"/>
      <c r="GT19" s="1386"/>
      <c r="GU19" s="1386"/>
      <c r="GV19" s="1386"/>
      <c r="GW19" s="1386"/>
      <c r="GX19" s="1386"/>
      <c r="GY19" s="1386"/>
      <c r="GZ19" s="1386"/>
      <c r="HA19" s="1386"/>
      <c r="HB19" s="1386"/>
      <c r="HC19" s="1386"/>
      <c r="HD19" s="1386"/>
      <c r="HE19" s="1386"/>
      <c r="HF19" s="1386"/>
      <c r="HG19" s="1386"/>
      <c r="HH19" s="1386"/>
      <c r="HI19" s="1386"/>
      <c r="HJ19" s="1386"/>
      <c r="HK19" s="1386"/>
      <c r="HL19" s="1386"/>
      <c r="HM19" s="1386"/>
      <c r="HN19" s="1386"/>
      <c r="HO19" s="1386"/>
      <c r="HP19" s="1386"/>
      <c r="HQ19" s="1386"/>
      <c r="HR19" s="1386"/>
      <c r="HS19" s="1386"/>
      <c r="HT19" s="1386"/>
      <c r="HU19" s="1386"/>
      <c r="HV19" s="1386"/>
      <c r="HW19" s="1386"/>
      <c r="HX19" s="1386"/>
      <c r="HY19" s="1386"/>
      <c r="HZ19" s="1386"/>
      <c r="IA19" s="1386"/>
      <c r="IB19" s="1386"/>
      <c r="IC19" s="1386"/>
      <c r="ID19" s="1386"/>
      <c r="IE19" s="1386"/>
      <c r="IF19" s="1386"/>
      <c r="IG19" s="1386"/>
      <c r="IH19" s="1386"/>
      <c r="II19" s="1386"/>
      <c r="IJ19" s="1386"/>
      <c r="IK19" s="1386"/>
      <c r="IL19" s="1386"/>
      <c r="IM19" s="1386"/>
      <c r="IN19" s="1386"/>
      <c r="IO19" s="1386"/>
      <c r="IP19" s="1386"/>
      <c r="IQ19" s="1386"/>
      <c r="IR19" s="1386"/>
      <c r="IS19" s="1386"/>
      <c r="IT19" s="1386"/>
      <c r="IU19" s="1386"/>
    </row>
    <row r="20" spans="1:255" ht="19.5" customHeight="1" x14ac:dyDescent="0.25">
      <c r="A20" s="1386"/>
      <c r="B20" s="1415" t="s">
        <v>1268</v>
      </c>
      <c r="C20" s="1415" t="s">
        <v>1244</v>
      </c>
      <c r="D20" s="1415" t="s">
        <v>906</v>
      </c>
      <c r="E20" s="1391" t="s">
        <v>1269</v>
      </c>
      <c r="F20" s="1391" t="s">
        <v>1053</v>
      </c>
      <c r="G20" s="1404"/>
      <c r="H20" s="1704" t="s">
        <v>6</v>
      </c>
      <c r="I20" s="1704" t="s">
        <v>360</v>
      </c>
      <c r="J20" s="1704" t="s">
        <v>1246</v>
      </c>
      <c r="K20" s="1704"/>
      <c r="S20" s="1386"/>
      <c r="T20" s="1386"/>
      <c r="U20" s="1386"/>
      <c r="V20" s="1386"/>
      <c r="W20" s="1386"/>
      <c r="X20" s="1386"/>
      <c r="Y20" s="1386"/>
      <c r="Z20" s="1386"/>
      <c r="AA20" s="1386"/>
      <c r="AB20" s="1386"/>
      <c r="AC20" s="1386"/>
      <c r="AD20" s="1386"/>
      <c r="AE20" s="1386"/>
      <c r="AF20" s="1386"/>
      <c r="AG20" s="1386"/>
      <c r="AH20" s="1386"/>
      <c r="AI20" s="1386"/>
      <c r="AJ20" s="1386"/>
      <c r="AK20" s="1386"/>
      <c r="AL20" s="1386"/>
      <c r="AM20" s="1386"/>
      <c r="AN20" s="1386"/>
      <c r="AO20" s="1386"/>
      <c r="AP20" s="1386"/>
      <c r="AQ20" s="1386"/>
      <c r="AR20" s="1386"/>
      <c r="AS20" s="1386"/>
      <c r="AT20" s="1386"/>
      <c r="AU20" s="1386"/>
      <c r="AV20" s="1386"/>
      <c r="AW20" s="1386"/>
      <c r="AX20" s="1386"/>
      <c r="AY20" s="1386"/>
      <c r="AZ20" s="1386"/>
      <c r="BA20" s="1386"/>
      <c r="BB20" s="1386"/>
      <c r="BC20" s="1386"/>
      <c r="BD20" s="1386"/>
      <c r="BE20" s="1386"/>
      <c r="BF20" s="1386"/>
      <c r="BG20" s="1386"/>
      <c r="BH20" s="1386"/>
      <c r="BI20" s="1386"/>
      <c r="BJ20" s="1386"/>
      <c r="BK20" s="1386"/>
      <c r="BL20" s="1386"/>
      <c r="BM20" s="1386"/>
      <c r="BN20" s="1386"/>
      <c r="BO20" s="1386"/>
      <c r="BP20" s="1386"/>
      <c r="BQ20" s="1386"/>
      <c r="BR20" s="1386"/>
      <c r="BS20" s="1386"/>
      <c r="BT20" s="1386"/>
      <c r="BU20" s="1386"/>
      <c r="BV20" s="1386"/>
      <c r="BW20" s="1386"/>
      <c r="BX20" s="1386"/>
      <c r="BY20" s="1386"/>
      <c r="BZ20" s="1386"/>
      <c r="CA20" s="1386"/>
      <c r="CB20" s="1386"/>
      <c r="CC20" s="1386"/>
      <c r="CD20" s="1386"/>
      <c r="CE20" s="1386"/>
      <c r="CF20" s="1386"/>
      <c r="CG20" s="1386"/>
      <c r="CH20" s="1386"/>
      <c r="CI20" s="1386"/>
      <c r="CJ20" s="1386"/>
      <c r="CK20" s="1386"/>
      <c r="CL20" s="1386"/>
      <c r="CM20" s="1386"/>
      <c r="CN20" s="1386"/>
      <c r="CO20" s="1386"/>
      <c r="CP20" s="1386"/>
      <c r="CQ20" s="1386"/>
      <c r="CR20" s="1386"/>
      <c r="CS20" s="1386"/>
      <c r="CT20" s="1386"/>
      <c r="CU20" s="1386"/>
      <c r="CV20" s="1386"/>
      <c r="CW20" s="1386"/>
      <c r="CX20" s="1386"/>
      <c r="CY20" s="1386"/>
      <c r="CZ20" s="1386"/>
      <c r="DA20" s="1386"/>
      <c r="DB20" s="1386"/>
      <c r="DC20" s="1386"/>
      <c r="DD20" s="1386"/>
      <c r="DE20" s="1386"/>
      <c r="DF20" s="1386"/>
      <c r="DG20" s="1386"/>
      <c r="DH20" s="1386"/>
      <c r="DI20" s="1386"/>
      <c r="DJ20" s="1386"/>
      <c r="DK20" s="1386"/>
      <c r="DL20" s="1386"/>
      <c r="DM20" s="1386"/>
      <c r="DN20" s="1386"/>
      <c r="DO20" s="1386"/>
      <c r="DP20" s="1386"/>
      <c r="DQ20" s="1386"/>
      <c r="DR20" s="1386"/>
      <c r="DS20" s="1386"/>
      <c r="DT20" s="1386"/>
      <c r="DU20" s="1386"/>
      <c r="DV20" s="1386"/>
      <c r="DW20" s="1386"/>
      <c r="DX20" s="1386"/>
      <c r="DY20" s="1386"/>
      <c r="DZ20" s="1386"/>
      <c r="EA20" s="1386"/>
      <c r="EB20" s="1386"/>
      <c r="EC20" s="1386"/>
      <c r="ED20" s="1386"/>
      <c r="EE20" s="1386"/>
      <c r="EF20" s="1386"/>
      <c r="EG20" s="1386"/>
      <c r="EH20" s="1386"/>
      <c r="EI20" s="1386"/>
      <c r="EJ20" s="1386"/>
      <c r="EK20" s="1386"/>
      <c r="EL20" s="1386"/>
      <c r="EM20" s="1386"/>
      <c r="EN20" s="1386"/>
      <c r="EO20" s="1386"/>
      <c r="EP20" s="1386"/>
      <c r="EQ20" s="1386"/>
      <c r="ER20" s="1386"/>
      <c r="ES20" s="1386"/>
      <c r="ET20" s="1386"/>
      <c r="EU20" s="1386"/>
      <c r="EV20" s="1386"/>
      <c r="EW20" s="1386"/>
      <c r="EX20" s="1386"/>
      <c r="EY20" s="1386"/>
      <c r="EZ20" s="1386"/>
      <c r="FA20" s="1386"/>
      <c r="FB20" s="1386"/>
      <c r="FC20" s="1386"/>
      <c r="FD20" s="1386"/>
      <c r="FE20" s="1386"/>
      <c r="FF20" s="1386"/>
      <c r="FG20" s="1386"/>
      <c r="FH20" s="1386"/>
      <c r="FI20" s="1386"/>
      <c r="FJ20" s="1386"/>
      <c r="FK20" s="1386"/>
      <c r="FL20" s="1386"/>
      <c r="FM20" s="1386"/>
      <c r="FN20" s="1386"/>
      <c r="FO20" s="1386"/>
      <c r="FP20" s="1386"/>
      <c r="FQ20" s="1386"/>
      <c r="FR20" s="1386"/>
      <c r="FS20" s="1386"/>
      <c r="FT20" s="1386"/>
      <c r="FU20" s="1386"/>
      <c r="FV20" s="1386"/>
      <c r="FW20" s="1386"/>
      <c r="FX20" s="1386"/>
      <c r="FY20" s="1386"/>
      <c r="FZ20" s="1386"/>
      <c r="GA20" s="1386"/>
      <c r="GB20" s="1386"/>
      <c r="GC20" s="1386"/>
      <c r="GD20" s="1386"/>
      <c r="GE20" s="1386"/>
      <c r="GF20" s="1386"/>
      <c r="GG20" s="1386"/>
      <c r="GH20" s="1386"/>
      <c r="GI20" s="1386"/>
      <c r="GJ20" s="1386"/>
      <c r="GK20" s="1386"/>
      <c r="GL20" s="1386"/>
      <c r="GM20" s="1386"/>
      <c r="GN20" s="1386"/>
      <c r="GO20" s="1386"/>
      <c r="GP20" s="1386"/>
      <c r="GQ20" s="1386"/>
      <c r="GR20" s="1386"/>
      <c r="GS20" s="1386"/>
      <c r="GT20" s="1386"/>
      <c r="GU20" s="1386"/>
      <c r="GV20" s="1386"/>
      <c r="GW20" s="1386"/>
      <c r="GX20" s="1386"/>
      <c r="GY20" s="1386"/>
      <c r="GZ20" s="1386"/>
      <c r="HA20" s="1386"/>
      <c r="HB20" s="1386"/>
      <c r="HC20" s="1386"/>
      <c r="HD20" s="1386"/>
      <c r="HE20" s="1386"/>
      <c r="HF20" s="1386"/>
      <c r="HG20" s="1386"/>
      <c r="HH20" s="1386"/>
      <c r="HI20" s="1386"/>
      <c r="HJ20" s="1386"/>
      <c r="HK20" s="1386"/>
      <c r="HL20" s="1386"/>
      <c r="HM20" s="1386"/>
      <c r="HN20" s="1386"/>
      <c r="HO20" s="1386"/>
      <c r="HP20" s="1386"/>
      <c r="HQ20" s="1386"/>
      <c r="HR20" s="1386"/>
      <c r="HS20" s="1386"/>
      <c r="HT20" s="1386"/>
      <c r="HU20" s="1386"/>
      <c r="HV20" s="1386"/>
      <c r="HW20" s="1386"/>
      <c r="HX20" s="1386"/>
      <c r="HY20" s="1386"/>
      <c r="HZ20" s="1386"/>
      <c r="IA20" s="1386"/>
      <c r="IB20" s="1386"/>
      <c r="IC20" s="1386"/>
      <c r="ID20" s="1386"/>
      <c r="IE20" s="1386"/>
      <c r="IF20" s="1386"/>
      <c r="IG20" s="1386"/>
      <c r="IH20" s="1386"/>
      <c r="II20" s="1386"/>
      <c r="IJ20" s="1386"/>
      <c r="IK20" s="1386"/>
      <c r="IL20" s="1386"/>
      <c r="IM20" s="1386"/>
      <c r="IN20" s="1386"/>
      <c r="IO20" s="1386"/>
      <c r="IP20" s="1386"/>
      <c r="IQ20" s="1386"/>
      <c r="IR20" s="1386"/>
      <c r="IS20" s="1386"/>
      <c r="IT20" s="1386"/>
      <c r="IU20" s="1386"/>
    </row>
    <row r="21" spans="1:255" ht="19.5" customHeight="1" x14ac:dyDescent="0.25">
      <c r="A21" s="1386"/>
      <c r="B21" s="1416" t="s">
        <v>1270</v>
      </c>
      <c r="C21" s="1416" t="s">
        <v>1249</v>
      </c>
      <c r="D21" s="1417" t="str">
        <f>+I21</f>
        <v>C.T. CAJAMARQUILLA (TV)</v>
      </c>
      <c r="E21" s="1418" t="s">
        <v>177</v>
      </c>
      <c r="F21" s="1419">
        <f>+J21</f>
        <v>496496</v>
      </c>
      <c r="G21" s="1404"/>
      <c r="H21" s="1704" t="s">
        <v>177</v>
      </c>
      <c r="I21" s="1704" t="s">
        <v>834</v>
      </c>
      <c r="J21" s="1706">
        <v>496496</v>
      </c>
      <c r="K21" s="1704"/>
      <c r="S21" s="1386"/>
      <c r="T21" s="1386"/>
      <c r="U21" s="1386"/>
      <c r="V21" s="1386"/>
      <c r="W21" s="1386"/>
      <c r="X21" s="1386"/>
      <c r="Y21" s="1386"/>
      <c r="Z21" s="1386"/>
      <c r="AA21" s="1386"/>
      <c r="AB21" s="1386"/>
      <c r="AC21" s="1386"/>
      <c r="AD21" s="1386"/>
      <c r="AE21" s="1386"/>
      <c r="AF21" s="1386"/>
      <c r="AG21" s="1386"/>
      <c r="AH21" s="1386"/>
      <c r="AI21" s="1386"/>
      <c r="AJ21" s="1386"/>
      <c r="AK21" s="1386"/>
      <c r="AL21" s="1386"/>
      <c r="AM21" s="1386"/>
      <c r="AN21" s="1386"/>
      <c r="AO21" s="1386"/>
      <c r="AP21" s="1386"/>
      <c r="AQ21" s="1386"/>
      <c r="AR21" s="1386"/>
      <c r="AS21" s="1386"/>
      <c r="AT21" s="1386"/>
      <c r="AU21" s="1386"/>
      <c r="AV21" s="1386"/>
      <c r="AW21" s="1386"/>
      <c r="AX21" s="1386"/>
      <c r="AY21" s="1386"/>
      <c r="AZ21" s="1386"/>
      <c r="BA21" s="1386"/>
      <c r="BB21" s="1386"/>
      <c r="BC21" s="1386"/>
      <c r="BD21" s="1386"/>
      <c r="BE21" s="1386"/>
      <c r="BF21" s="1386"/>
      <c r="BG21" s="1386"/>
      <c r="BH21" s="1386"/>
      <c r="BI21" s="1386"/>
      <c r="BJ21" s="1386"/>
      <c r="BK21" s="1386"/>
      <c r="BL21" s="1386"/>
      <c r="BM21" s="1386"/>
      <c r="BN21" s="1386"/>
      <c r="BO21" s="1386"/>
      <c r="BP21" s="1386"/>
      <c r="BQ21" s="1386"/>
      <c r="BR21" s="1386"/>
      <c r="BS21" s="1386"/>
      <c r="BT21" s="1386"/>
      <c r="BU21" s="1386"/>
      <c r="BV21" s="1386"/>
      <c r="BW21" s="1386"/>
      <c r="BX21" s="1386"/>
      <c r="BY21" s="1386"/>
      <c r="BZ21" s="1386"/>
      <c r="CA21" s="1386"/>
      <c r="CB21" s="1386"/>
      <c r="CC21" s="1386"/>
      <c r="CD21" s="1386"/>
      <c r="CE21" s="1386"/>
      <c r="CF21" s="1386"/>
      <c r="CG21" s="1386"/>
      <c r="CH21" s="1386"/>
      <c r="CI21" s="1386"/>
      <c r="CJ21" s="1386"/>
      <c r="CK21" s="1386"/>
      <c r="CL21" s="1386"/>
      <c r="CM21" s="1386"/>
      <c r="CN21" s="1386"/>
      <c r="CO21" s="1386"/>
      <c r="CP21" s="1386"/>
      <c r="CQ21" s="1386"/>
      <c r="CR21" s="1386"/>
      <c r="CS21" s="1386"/>
      <c r="CT21" s="1386"/>
      <c r="CU21" s="1386"/>
      <c r="CV21" s="1386"/>
      <c r="CW21" s="1386"/>
      <c r="CX21" s="1386"/>
      <c r="CY21" s="1386"/>
      <c r="CZ21" s="1386"/>
      <c r="DA21" s="1386"/>
      <c r="DB21" s="1386"/>
      <c r="DC21" s="1386"/>
      <c r="DD21" s="1386"/>
      <c r="DE21" s="1386"/>
      <c r="DF21" s="1386"/>
      <c r="DG21" s="1386"/>
      <c r="DH21" s="1386"/>
      <c r="DI21" s="1386"/>
      <c r="DJ21" s="1386"/>
      <c r="DK21" s="1386"/>
      <c r="DL21" s="1386"/>
      <c r="DM21" s="1386"/>
      <c r="DN21" s="1386"/>
      <c r="DO21" s="1386"/>
      <c r="DP21" s="1386"/>
      <c r="DQ21" s="1386"/>
      <c r="DR21" s="1386"/>
      <c r="DS21" s="1386"/>
      <c r="DT21" s="1386"/>
      <c r="DU21" s="1386"/>
      <c r="DV21" s="1386"/>
      <c r="DW21" s="1386"/>
      <c r="DX21" s="1386"/>
      <c r="DY21" s="1386"/>
      <c r="DZ21" s="1386"/>
      <c r="EA21" s="1386"/>
      <c r="EB21" s="1386"/>
      <c r="EC21" s="1386"/>
      <c r="ED21" s="1386"/>
      <c r="EE21" s="1386"/>
      <c r="EF21" s="1386"/>
      <c r="EG21" s="1386"/>
      <c r="EH21" s="1386"/>
      <c r="EI21" s="1386"/>
      <c r="EJ21" s="1386"/>
      <c r="EK21" s="1386"/>
      <c r="EL21" s="1386"/>
      <c r="EM21" s="1386"/>
      <c r="EN21" s="1386"/>
      <c r="EO21" s="1386"/>
      <c r="EP21" s="1386"/>
      <c r="EQ21" s="1386"/>
      <c r="ER21" s="1386"/>
      <c r="ES21" s="1386"/>
      <c r="ET21" s="1386"/>
      <c r="EU21" s="1386"/>
      <c r="EV21" s="1386"/>
      <c r="EW21" s="1386"/>
      <c r="EX21" s="1386"/>
      <c r="EY21" s="1386"/>
      <c r="EZ21" s="1386"/>
      <c r="FA21" s="1386"/>
      <c r="FB21" s="1386"/>
      <c r="FC21" s="1386"/>
      <c r="FD21" s="1386"/>
      <c r="FE21" s="1386"/>
      <c r="FF21" s="1386"/>
      <c r="FG21" s="1386"/>
      <c r="FH21" s="1386"/>
      <c r="FI21" s="1386"/>
      <c r="FJ21" s="1386"/>
      <c r="FK21" s="1386"/>
      <c r="FL21" s="1386"/>
      <c r="FM21" s="1386"/>
      <c r="FN21" s="1386"/>
      <c r="FO21" s="1386"/>
      <c r="FP21" s="1386"/>
      <c r="FQ21" s="1386"/>
      <c r="FR21" s="1386"/>
      <c r="FS21" s="1386"/>
      <c r="FT21" s="1386"/>
      <c r="FU21" s="1386"/>
      <c r="FV21" s="1386"/>
      <c r="FW21" s="1386"/>
      <c r="FX21" s="1386"/>
      <c r="FY21" s="1386"/>
      <c r="FZ21" s="1386"/>
      <c r="GA21" s="1386"/>
      <c r="GB21" s="1386"/>
      <c r="GC21" s="1386"/>
      <c r="GD21" s="1386"/>
      <c r="GE21" s="1386"/>
      <c r="GF21" s="1386"/>
      <c r="GG21" s="1386"/>
      <c r="GH21" s="1386"/>
      <c r="GI21" s="1386"/>
      <c r="GJ21" s="1386"/>
      <c r="GK21" s="1386"/>
      <c r="GL21" s="1386"/>
      <c r="GM21" s="1386"/>
      <c r="GN21" s="1386"/>
      <c r="GO21" s="1386"/>
      <c r="GP21" s="1386"/>
      <c r="GQ21" s="1386"/>
      <c r="GR21" s="1386"/>
      <c r="GS21" s="1386"/>
      <c r="GT21" s="1386"/>
      <c r="GU21" s="1386"/>
      <c r="GV21" s="1386"/>
      <c r="GW21" s="1386"/>
      <c r="GX21" s="1386"/>
      <c r="GY21" s="1386"/>
      <c r="GZ21" s="1386"/>
      <c r="HA21" s="1386"/>
      <c r="HB21" s="1386"/>
      <c r="HC21" s="1386"/>
      <c r="HD21" s="1386"/>
      <c r="HE21" s="1386"/>
      <c r="HF21" s="1386"/>
      <c r="HG21" s="1386"/>
      <c r="HH21" s="1386"/>
      <c r="HI21" s="1386"/>
      <c r="HJ21" s="1386"/>
      <c r="HK21" s="1386"/>
      <c r="HL21" s="1386"/>
      <c r="HM21" s="1386"/>
      <c r="HN21" s="1386"/>
      <c r="HO21" s="1386"/>
      <c r="HP21" s="1386"/>
      <c r="HQ21" s="1386"/>
      <c r="HR21" s="1386"/>
      <c r="HS21" s="1386"/>
      <c r="HT21" s="1386"/>
      <c r="HU21" s="1386"/>
      <c r="HV21" s="1386"/>
      <c r="HW21" s="1386"/>
      <c r="HX21" s="1386"/>
      <c r="HY21" s="1386"/>
      <c r="HZ21" s="1386"/>
      <c r="IA21" s="1386"/>
      <c r="IB21" s="1386"/>
      <c r="IC21" s="1386"/>
      <c r="ID21" s="1386"/>
      <c r="IE21" s="1386"/>
      <c r="IF21" s="1386"/>
      <c r="IG21" s="1386"/>
      <c r="IH21" s="1386"/>
      <c r="II21" s="1386"/>
      <c r="IJ21" s="1386"/>
      <c r="IK21" s="1386"/>
      <c r="IL21" s="1386"/>
      <c r="IM21" s="1386"/>
      <c r="IN21" s="1386"/>
      <c r="IO21" s="1386"/>
      <c r="IP21" s="1386"/>
      <c r="IQ21" s="1386"/>
      <c r="IR21" s="1386"/>
      <c r="IS21" s="1386"/>
      <c r="IT21" s="1386"/>
      <c r="IU21" s="1386"/>
    </row>
    <row r="22" spans="1:255" ht="19.5" customHeight="1" x14ac:dyDescent="0.25">
      <c r="A22" s="1386"/>
      <c r="B22" s="1416" t="s">
        <v>1270</v>
      </c>
      <c r="C22" s="1416" t="s">
        <v>1249</v>
      </c>
      <c r="D22" s="1417" t="str">
        <f t="shared" ref="D22:D23" si="3">+I22</f>
        <v>C.T. CAJAMARQUILLA 2 (TV)</v>
      </c>
      <c r="E22" s="1418" t="s">
        <v>177</v>
      </c>
      <c r="F22" s="1419">
        <f t="shared" ref="F22:F23" si="4">+J22</f>
        <v>377497</v>
      </c>
      <c r="G22" s="1404"/>
      <c r="H22" s="1704"/>
      <c r="I22" s="1704" t="s">
        <v>837</v>
      </c>
      <c r="J22" s="1706">
        <v>377497</v>
      </c>
      <c r="K22" s="1704"/>
      <c r="S22" s="1386"/>
      <c r="T22" s="1386"/>
      <c r="U22" s="1386"/>
      <c r="V22" s="1386"/>
      <c r="W22" s="1386"/>
      <c r="X22" s="1386"/>
      <c r="Y22" s="1386"/>
      <c r="Z22" s="1386"/>
      <c r="AA22" s="1386"/>
      <c r="AB22" s="1386"/>
      <c r="AC22" s="1386"/>
      <c r="AD22" s="1386"/>
      <c r="AE22" s="1386"/>
      <c r="AF22" s="1386"/>
      <c r="AG22" s="1386"/>
      <c r="AH22" s="1386"/>
      <c r="AI22" s="1386"/>
      <c r="AJ22" s="1386"/>
      <c r="AK22" s="1386"/>
      <c r="AL22" s="1386"/>
      <c r="AM22" s="1386"/>
      <c r="AN22" s="1386"/>
      <c r="AO22" s="1386"/>
      <c r="AP22" s="1386"/>
      <c r="AQ22" s="1386"/>
      <c r="AR22" s="1386"/>
      <c r="AS22" s="1386"/>
      <c r="AT22" s="1386"/>
      <c r="AU22" s="1386"/>
      <c r="AV22" s="1386"/>
      <c r="AW22" s="1386"/>
      <c r="AX22" s="1386"/>
      <c r="AY22" s="1386"/>
      <c r="AZ22" s="1386"/>
      <c r="BA22" s="1386"/>
      <c r="BB22" s="1386"/>
      <c r="BC22" s="1386"/>
      <c r="BD22" s="1386"/>
      <c r="BE22" s="1386"/>
      <c r="BF22" s="1386"/>
      <c r="BG22" s="1386"/>
      <c r="BH22" s="1386"/>
      <c r="BI22" s="1386"/>
      <c r="BJ22" s="1386"/>
      <c r="BK22" s="1386"/>
      <c r="BL22" s="1386"/>
      <c r="BM22" s="1386"/>
      <c r="BN22" s="1386"/>
      <c r="BO22" s="1386"/>
      <c r="BP22" s="1386"/>
      <c r="BQ22" s="1386"/>
      <c r="BR22" s="1386"/>
      <c r="BS22" s="1386"/>
      <c r="BT22" s="1386"/>
      <c r="BU22" s="1386"/>
      <c r="BV22" s="1386"/>
      <c r="BW22" s="1386"/>
      <c r="BX22" s="1386"/>
      <c r="BY22" s="1386"/>
      <c r="BZ22" s="1386"/>
      <c r="CA22" s="1386"/>
      <c r="CB22" s="1386"/>
      <c r="CC22" s="1386"/>
      <c r="CD22" s="1386"/>
      <c r="CE22" s="1386"/>
      <c r="CF22" s="1386"/>
      <c r="CG22" s="1386"/>
      <c r="CH22" s="1386"/>
      <c r="CI22" s="1386"/>
      <c r="CJ22" s="1386"/>
      <c r="CK22" s="1386"/>
      <c r="CL22" s="1386"/>
      <c r="CM22" s="1386"/>
      <c r="CN22" s="1386"/>
      <c r="CO22" s="1386"/>
      <c r="CP22" s="1386"/>
      <c r="CQ22" s="1386"/>
      <c r="CR22" s="1386"/>
      <c r="CS22" s="1386"/>
      <c r="CT22" s="1386"/>
      <c r="CU22" s="1386"/>
      <c r="CV22" s="1386"/>
      <c r="CW22" s="1386"/>
      <c r="CX22" s="1386"/>
      <c r="CY22" s="1386"/>
      <c r="CZ22" s="1386"/>
      <c r="DA22" s="1386"/>
      <c r="DB22" s="1386"/>
      <c r="DC22" s="1386"/>
      <c r="DD22" s="1386"/>
      <c r="DE22" s="1386"/>
      <c r="DF22" s="1386"/>
      <c r="DG22" s="1386"/>
      <c r="DH22" s="1386"/>
      <c r="DI22" s="1386"/>
      <c r="DJ22" s="1386"/>
      <c r="DK22" s="1386"/>
      <c r="DL22" s="1386"/>
      <c r="DM22" s="1386"/>
      <c r="DN22" s="1386"/>
      <c r="DO22" s="1386"/>
      <c r="DP22" s="1386"/>
      <c r="DQ22" s="1386"/>
      <c r="DR22" s="1386"/>
      <c r="DS22" s="1386"/>
      <c r="DT22" s="1386"/>
      <c r="DU22" s="1386"/>
      <c r="DV22" s="1386"/>
      <c r="DW22" s="1386"/>
      <c r="DX22" s="1386"/>
      <c r="DY22" s="1386"/>
      <c r="DZ22" s="1386"/>
      <c r="EA22" s="1386"/>
      <c r="EB22" s="1386"/>
      <c r="EC22" s="1386"/>
      <c r="ED22" s="1386"/>
      <c r="EE22" s="1386"/>
      <c r="EF22" s="1386"/>
      <c r="EG22" s="1386"/>
      <c r="EH22" s="1386"/>
      <c r="EI22" s="1386"/>
      <c r="EJ22" s="1386"/>
      <c r="EK22" s="1386"/>
      <c r="EL22" s="1386"/>
      <c r="EM22" s="1386"/>
      <c r="EN22" s="1386"/>
      <c r="EO22" s="1386"/>
      <c r="EP22" s="1386"/>
      <c r="EQ22" s="1386"/>
      <c r="ER22" s="1386"/>
      <c r="ES22" s="1386"/>
      <c r="ET22" s="1386"/>
      <c r="EU22" s="1386"/>
      <c r="EV22" s="1386"/>
      <c r="EW22" s="1386"/>
      <c r="EX22" s="1386"/>
      <c r="EY22" s="1386"/>
      <c r="EZ22" s="1386"/>
      <c r="FA22" s="1386"/>
      <c r="FB22" s="1386"/>
      <c r="FC22" s="1386"/>
      <c r="FD22" s="1386"/>
      <c r="FE22" s="1386"/>
      <c r="FF22" s="1386"/>
      <c r="FG22" s="1386"/>
      <c r="FH22" s="1386"/>
      <c r="FI22" s="1386"/>
      <c r="FJ22" s="1386"/>
      <c r="FK22" s="1386"/>
      <c r="FL22" s="1386"/>
      <c r="FM22" s="1386"/>
      <c r="FN22" s="1386"/>
      <c r="FO22" s="1386"/>
      <c r="FP22" s="1386"/>
      <c r="FQ22" s="1386"/>
      <c r="FR22" s="1386"/>
      <c r="FS22" s="1386"/>
      <c r="FT22" s="1386"/>
      <c r="FU22" s="1386"/>
      <c r="FV22" s="1386"/>
      <c r="FW22" s="1386"/>
      <c r="FX22" s="1386"/>
      <c r="FY22" s="1386"/>
      <c r="FZ22" s="1386"/>
      <c r="GA22" s="1386"/>
      <c r="GB22" s="1386"/>
      <c r="GC22" s="1386"/>
      <c r="GD22" s="1386"/>
      <c r="GE22" s="1386"/>
      <c r="GF22" s="1386"/>
      <c r="GG22" s="1386"/>
      <c r="GH22" s="1386"/>
      <c r="GI22" s="1386"/>
      <c r="GJ22" s="1386"/>
      <c r="GK22" s="1386"/>
      <c r="GL22" s="1386"/>
      <c r="GM22" s="1386"/>
      <c r="GN22" s="1386"/>
      <c r="GO22" s="1386"/>
      <c r="GP22" s="1386"/>
      <c r="GQ22" s="1386"/>
      <c r="GR22" s="1386"/>
      <c r="GS22" s="1386"/>
      <c r="GT22" s="1386"/>
      <c r="GU22" s="1386"/>
      <c r="GV22" s="1386"/>
      <c r="GW22" s="1386"/>
      <c r="GX22" s="1386"/>
      <c r="GY22" s="1386"/>
      <c r="GZ22" s="1386"/>
      <c r="HA22" s="1386"/>
      <c r="HB22" s="1386"/>
      <c r="HC22" s="1386"/>
      <c r="HD22" s="1386"/>
      <c r="HE22" s="1386"/>
      <c r="HF22" s="1386"/>
      <c r="HG22" s="1386"/>
      <c r="HH22" s="1386"/>
      <c r="HI22" s="1386"/>
      <c r="HJ22" s="1386"/>
      <c r="HK22" s="1386"/>
      <c r="HL22" s="1386"/>
      <c r="HM22" s="1386"/>
      <c r="HN22" s="1386"/>
      <c r="HO22" s="1386"/>
      <c r="HP22" s="1386"/>
      <c r="HQ22" s="1386"/>
      <c r="HR22" s="1386"/>
      <c r="HS22" s="1386"/>
      <c r="HT22" s="1386"/>
      <c r="HU22" s="1386"/>
      <c r="HV22" s="1386"/>
      <c r="HW22" s="1386"/>
      <c r="HX22" s="1386"/>
      <c r="HY22" s="1386"/>
      <c r="HZ22" s="1386"/>
      <c r="IA22" s="1386"/>
      <c r="IB22" s="1386"/>
      <c r="IC22" s="1386"/>
      <c r="ID22" s="1386"/>
      <c r="IE22" s="1386"/>
      <c r="IF22" s="1386"/>
      <c r="IG22" s="1386"/>
      <c r="IH22" s="1386"/>
      <c r="II22" s="1386"/>
      <c r="IJ22" s="1386"/>
      <c r="IK22" s="1386"/>
      <c r="IL22" s="1386"/>
      <c r="IM22" s="1386"/>
      <c r="IN22" s="1386"/>
      <c r="IO22" s="1386"/>
      <c r="IP22" s="1386"/>
      <c r="IQ22" s="1386"/>
      <c r="IR22" s="1386"/>
      <c r="IS22" s="1386"/>
      <c r="IT22" s="1386"/>
      <c r="IU22" s="1386"/>
    </row>
    <row r="23" spans="1:255" ht="19.5" customHeight="1" x14ac:dyDescent="0.25">
      <c r="A23" s="1386"/>
      <c r="B23" s="1416" t="s">
        <v>1270</v>
      </c>
      <c r="C23" s="1416" t="s">
        <v>1249</v>
      </c>
      <c r="D23" s="1417" t="str">
        <f t="shared" si="3"/>
        <v>C.T. CASA GRANDE</v>
      </c>
      <c r="E23" s="1418" t="s">
        <v>177</v>
      </c>
      <c r="F23" s="1419">
        <f t="shared" si="4"/>
        <v>14716.320000000003</v>
      </c>
      <c r="G23" s="1404"/>
      <c r="H23" s="1704"/>
      <c r="I23" s="1704" t="s">
        <v>746</v>
      </c>
      <c r="J23" s="1706">
        <v>14716.320000000003</v>
      </c>
      <c r="K23" s="1704"/>
      <c r="S23" s="1386"/>
      <c r="T23" s="1386"/>
      <c r="U23" s="1386"/>
      <c r="V23" s="1386"/>
      <c r="W23" s="1386"/>
      <c r="X23" s="1386"/>
      <c r="Y23" s="1386"/>
      <c r="Z23" s="1386"/>
      <c r="AA23" s="1386"/>
      <c r="AB23" s="1386"/>
      <c r="AC23" s="1386"/>
      <c r="AD23" s="1386"/>
      <c r="AE23" s="1386"/>
      <c r="AF23" s="1386"/>
      <c r="AG23" s="1386"/>
      <c r="AH23" s="1386"/>
      <c r="AI23" s="1386"/>
      <c r="AJ23" s="1386"/>
      <c r="AK23" s="1386"/>
      <c r="AL23" s="1386"/>
      <c r="AM23" s="1386"/>
      <c r="AN23" s="1386"/>
      <c r="AO23" s="1386"/>
      <c r="AP23" s="1386"/>
      <c r="AQ23" s="1386"/>
      <c r="AR23" s="1386"/>
      <c r="AS23" s="1386"/>
      <c r="AT23" s="1386"/>
      <c r="AU23" s="1386"/>
      <c r="AV23" s="1386"/>
      <c r="AW23" s="1386"/>
      <c r="AX23" s="1386"/>
      <c r="AY23" s="1386"/>
      <c r="AZ23" s="1386"/>
      <c r="BA23" s="1386"/>
      <c r="BB23" s="1386"/>
      <c r="BC23" s="1386"/>
      <c r="BD23" s="1386"/>
      <c r="BE23" s="1386"/>
      <c r="BF23" s="1386"/>
      <c r="BG23" s="1386"/>
      <c r="BH23" s="1386"/>
      <c r="BI23" s="1386"/>
      <c r="BJ23" s="1386"/>
      <c r="BK23" s="1386"/>
      <c r="BL23" s="1386"/>
      <c r="BM23" s="1386"/>
      <c r="BN23" s="1386"/>
      <c r="BO23" s="1386"/>
      <c r="BP23" s="1386"/>
      <c r="BQ23" s="1386"/>
      <c r="BR23" s="1386"/>
      <c r="BS23" s="1386"/>
      <c r="BT23" s="1386"/>
      <c r="BU23" s="1386"/>
      <c r="BV23" s="1386"/>
      <c r="BW23" s="1386"/>
      <c r="BX23" s="1386"/>
      <c r="BY23" s="1386"/>
      <c r="BZ23" s="1386"/>
      <c r="CA23" s="1386"/>
      <c r="CB23" s="1386"/>
      <c r="CC23" s="1386"/>
      <c r="CD23" s="1386"/>
      <c r="CE23" s="1386"/>
      <c r="CF23" s="1386"/>
      <c r="CG23" s="1386"/>
      <c r="CH23" s="1386"/>
      <c r="CI23" s="1386"/>
      <c r="CJ23" s="1386"/>
      <c r="CK23" s="1386"/>
      <c r="CL23" s="1386"/>
      <c r="CM23" s="1386"/>
      <c r="CN23" s="1386"/>
      <c r="CO23" s="1386"/>
      <c r="CP23" s="1386"/>
      <c r="CQ23" s="1386"/>
      <c r="CR23" s="1386"/>
      <c r="CS23" s="1386"/>
      <c r="CT23" s="1386"/>
      <c r="CU23" s="1386"/>
      <c r="CV23" s="1386"/>
      <c r="CW23" s="1386"/>
      <c r="CX23" s="1386"/>
      <c r="CY23" s="1386"/>
      <c r="CZ23" s="1386"/>
      <c r="DA23" s="1386"/>
      <c r="DB23" s="1386"/>
      <c r="DC23" s="1386"/>
      <c r="DD23" s="1386"/>
      <c r="DE23" s="1386"/>
      <c r="DF23" s="1386"/>
      <c r="DG23" s="1386"/>
      <c r="DH23" s="1386"/>
      <c r="DI23" s="1386"/>
      <c r="DJ23" s="1386"/>
      <c r="DK23" s="1386"/>
      <c r="DL23" s="1386"/>
      <c r="DM23" s="1386"/>
      <c r="DN23" s="1386"/>
      <c r="DO23" s="1386"/>
      <c r="DP23" s="1386"/>
      <c r="DQ23" s="1386"/>
      <c r="DR23" s="1386"/>
      <c r="DS23" s="1386"/>
      <c r="DT23" s="1386"/>
      <c r="DU23" s="1386"/>
      <c r="DV23" s="1386"/>
      <c r="DW23" s="1386"/>
      <c r="DX23" s="1386"/>
      <c r="DY23" s="1386"/>
      <c r="DZ23" s="1386"/>
      <c r="EA23" s="1386"/>
      <c r="EB23" s="1386"/>
      <c r="EC23" s="1386"/>
      <c r="ED23" s="1386"/>
      <c r="EE23" s="1386"/>
      <c r="EF23" s="1386"/>
      <c r="EG23" s="1386"/>
      <c r="EH23" s="1386"/>
      <c r="EI23" s="1386"/>
      <c r="EJ23" s="1386"/>
      <c r="EK23" s="1386"/>
      <c r="EL23" s="1386"/>
      <c r="EM23" s="1386"/>
      <c r="EN23" s="1386"/>
      <c r="EO23" s="1386"/>
      <c r="EP23" s="1386"/>
      <c r="EQ23" s="1386"/>
      <c r="ER23" s="1386"/>
      <c r="ES23" s="1386"/>
      <c r="ET23" s="1386"/>
      <c r="EU23" s="1386"/>
      <c r="EV23" s="1386"/>
      <c r="EW23" s="1386"/>
      <c r="EX23" s="1386"/>
      <c r="EY23" s="1386"/>
      <c r="EZ23" s="1386"/>
      <c r="FA23" s="1386"/>
      <c r="FB23" s="1386"/>
      <c r="FC23" s="1386"/>
      <c r="FD23" s="1386"/>
      <c r="FE23" s="1386"/>
      <c r="FF23" s="1386"/>
      <c r="FG23" s="1386"/>
      <c r="FH23" s="1386"/>
      <c r="FI23" s="1386"/>
      <c r="FJ23" s="1386"/>
      <c r="FK23" s="1386"/>
      <c r="FL23" s="1386"/>
      <c r="FM23" s="1386"/>
      <c r="FN23" s="1386"/>
      <c r="FO23" s="1386"/>
      <c r="FP23" s="1386"/>
      <c r="FQ23" s="1386"/>
      <c r="FR23" s="1386"/>
      <c r="FS23" s="1386"/>
      <c r="FT23" s="1386"/>
      <c r="FU23" s="1386"/>
      <c r="FV23" s="1386"/>
      <c r="FW23" s="1386"/>
      <c r="FX23" s="1386"/>
      <c r="FY23" s="1386"/>
      <c r="FZ23" s="1386"/>
      <c r="GA23" s="1386"/>
      <c r="GB23" s="1386"/>
      <c r="GC23" s="1386"/>
      <c r="GD23" s="1386"/>
      <c r="GE23" s="1386"/>
      <c r="GF23" s="1386"/>
      <c r="GG23" s="1386"/>
      <c r="GH23" s="1386"/>
      <c r="GI23" s="1386"/>
      <c r="GJ23" s="1386"/>
      <c r="GK23" s="1386"/>
      <c r="GL23" s="1386"/>
      <c r="GM23" s="1386"/>
      <c r="GN23" s="1386"/>
      <c r="GO23" s="1386"/>
      <c r="GP23" s="1386"/>
      <c r="GQ23" s="1386"/>
      <c r="GR23" s="1386"/>
      <c r="GS23" s="1386"/>
      <c r="GT23" s="1386"/>
      <c r="GU23" s="1386"/>
      <c r="GV23" s="1386"/>
      <c r="GW23" s="1386"/>
      <c r="GX23" s="1386"/>
      <c r="GY23" s="1386"/>
      <c r="GZ23" s="1386"/>
      <c r="HA23" s="1386"/>
      <c r="HB23" s="1386"/>
      <c r="HC23" s="1386"/>
      <c r="HD23" s="1386"/>
      <c r="HE23" s="1386"/>
      <c r="HF23" s="1386"/>
      <c r="HG23" s="1386"/>
      <c r="HH23" s="1386"/>
      <c r="HI23" s="1386"/>
      <c r="HJ23" s="1386"/>
      <c r="HK23" s="1386"/>
      <c r="HL23" s="1386"/>
      <c r="HM23" s="1386"/>
      <c r="HN23" s="1386"/>
      <c r="HO23" s="1386"/>
      <c r="HP23" s="1386"/>
      <c r="HQ23" s="1386"/>
      <c r="HR23" s="1386"/>
      <c r="HS23" s="1386"/>
      <c r="HT23" s="1386"/>
      <c r="HU23" s="1386"/>
      <c r="HV23" s="1386"/>
      <c r="HW23" s="1386"/>
      <c r="HX23" s="1386"/>
      <c r="HY23" s="1386"/>
      <c r="HZ23" s="1386"/>
      <c r="IA23" s="1386"/>
      <c r="IB23" s="1386"/>
      <c r="IC23" s="1386"/>
      <c r="ID23" s="1386"/>
      <c r="IE23" s="1386"/>
      <c r="IF23" s="1386"/>
      <c r="IG23" s="1386"/>
      <c r="IH23" s="1386"/>
      <c r="II23" s="1386"/>
      <c r="IJ23" s="1386"/>
      <c r="IK23" s="1386"/>
      <c r="IL23" s="1386"/>
      <c r="IM23" s="1386"/>
      <c r="IN23" s="1386"/>
      <c r="IO23" s="1386"/>
      <c r="IP23" s="1386"/>
      <c r="IQ23" s="1386"/>
      <c r="IR23" s="1386"/>
      <c r="IS23" s="1386"/>
      <c r="IT23" s="1386"/>
      <c r="IU23" s="1386"/>
    </row>
    <row r="24" spans="1:255" ht="19.5" customHeight="1" x14ac:dyDescent="0.25">
      <c r="A24" s="1386"/>
      <c r="B24" s="1409" t="s">
        <v>1264</v>
      </c>
      <c r="C24" s="1404"/>
      <c r="D24" s="1404"/>
      <c r="E24" s="1404"/>
      <c r="F24" s="1420"/>
      <c r="G24" s="1404"/>
      <c r="H24" s="1704" t="s">
        <v>1191</v>
      </c>
      <c r="I24" s="1704"/>
      <c r="J24" s="1706">
        <v>888709.32</v>
      </c>
      <c r="K24" s="1704"/>
      <c r="S24" s="1386"/>
      <c r="T24" s="1386"/>
      <c r="U24" s="1386"/>
      <c r="V24" s="1386"/>
      <c r="W24" s="1386"/>
      <c r="X24" s="1386"/>
      <c r="Y24" s="1386"/>
      <c r="Z24" s="1386"/>
      <c r="AA24" s="1386"/>
      <c r="AB24" s="1386"/>
      <c r="AC24" s="1386"/>
      <c r="AD24" s="1386"/>
      <c r="AE24" s="1386"/>
      <c r="AF24" s="1386"/>
      <c r="AG24" s="1386"/>
      <c r="AH24" s="1386"/>
      <c r="AI24" s="1386"/>
      <c r="AJ24" s="1386"/>
      <c r="AK24" s="1386"/>
      <c r="AL24" s="1386"/>
      <c r="AM24" s="1386"/>
      <c r="AN24" s="1386"/>
      <c r="AO24" s="1386"/>
      <c r="AP24" s="1386"/>
      <c r="AQ24" s="1386"/>
      <c r="AR24" s="1386"/>
      <c r="AS24" s="1386"/>
      <c r="AT24" s="1386"/>
      <c r="AU24" s="1386"/>
      <c r="AV24" s="1386"/>
      <c r="AW24" s="1386"/>
      <c r="AX24" s="1386"/>
      <c r="AY24" s="1386"/>
      <c r="AZ24" s="1386"/>
      <c r="BA24" s="1386"/>
      <c r="BB24" s="1386"/>
      <c r="BC24" s="1386"/>
      <c r="BD24" s="1386"/>
      <c r="BE24" s="1386"/>
      <c r="BF24" s="1386"/>
      <c r="BG24" s="1386"/>
      <c r="BH24" s="1386"/>
      <c r="BI24" s="1386"/>
      <c r="BJ24" s="1386"/>
      <c r="BK24" s="1386"/>
      <c r="BL24" s="1386"/>
      <c r="BM24" s="1386"/>
      <c r="BN24" s="1386"/>
      <c r="BO24" s="1386"/>
      <c r="BP24" s="1386"/>
      <c r="BQ24" s="1386"/>
      <c r="BR24" s="1386"/>
      <c r="BS24" s="1386"/>
      <c r="BT24" s="1386"/>
      <c r="BU24" s="1386"/>
      <c r="BV24" s="1386"/>
      <c r="BW24" s="1386"/>
      <c r="BX24" s="1386"/>
      <c r="BY24" s="1386"/>
      <c r="BZ24" s="1386"/>
      <c r="CA24" s="1386"/>
      <c r="CB24" s="1386"/>
      <c r="CC24" s="1386"/>
      <c r="CD24" s="1386"/>
      <c r="CE24" s="1386"/>
      <c r="CF24" s="1386"/>
      <c r="CG24" s="1386"/>
      <c r="CH24" s="1386"/>
      <c r="CI24" s="1386"/>
      <c r="CJ24" s="1386"/>
      <c r="CK24" s="1386"/>
      <c r="CL24" s="1386"/>
      <c r="CM24" s="1386"/>
      <c r="CN24" s="1386"/>
      <c r="CO24" s="1386"/>
      <c r="CP24" s="1386"/>
      <c r="CQ24" s="1386"/>
      <c r="CR24" s="1386"/>
      <c r="CS24" s="1386"/>
      <c r="CT24" s="1386"/>
      <c r="CU24" s="1386"/>
      <c r="CV24" s="1386"/>
      <c r="CW24" s="1386"/>
      <c r="CX24" s="1386"/>
      <c r="CY24" s="1386"/>
      <c r="CZ24" s="1386"/>
      <c r="DA24" s="1386"/>
      <c r="DB24" s="1386"/>
      <c r="DC24" s="1386"/>
      <c r="DD24" s="1386"/>
      <c r="DE24" s="1386"/>
      <c r="DF24" s="1386"/>
      <c r="DG24" s="1386"/>
      <c r="DH24" s="1386"/>
      <c r="DI24" s="1386"/>
      <c r="DJ24" s="1386"/>
      <c r="DK24" s="1386"/>
      <c r="DL24" s="1386"/>
      <c r="DM24" s="1386"/>
      <c r="DN24" s="1386"/>
      <c r="DO24" s="1386"/>
      <c r="DP24" s="1386"/>
      <c r="DQ24" s="1386"/>
      <c r="DR24" s="1386"/>
      <c r="DS24" s="1386"/>
      <c r="DT24" s="1386"/>
      <c r="DU24" s="1386"/>
      <c r="DV24" s="1386"/>
      <c r="DW24" s="1386"/>
      <c r="DX24" s="1386"/>
      <c r="DY24" s="1386"/>
      <c r="DZ24" s="1386"/>
      <c r="EA24" s="1386"/>
      <c r="EB24" s="1386"/>
      <c r="EC24" s="1386"/>
      <c r="ED24" s="1386"/>
      <c r="EE24" s="1386"/>
      <c r="EF24" s="1386"/>
      <c r="EG24" s="1386"/>
      <c r="EH24" s="1386"/>
      <c r="EI24" s="1386"/>
      <c r="EJ24" s="1386"/>
      <c r="EK24" s="1386"/>
      <c r="EL24" s="1386"/>
      <c r="EM24" s="1386"/>
      <c r="EN24" s="1386"/>
      <c r="EO24" s="1386"/>
      <c r="EP24" s="1386"/>
      <c r="EQ24" s="1386"/>
      <c r="ER24" s="1386"/>
      <c r="ES24" s="1386"/>
      <c r="ET24" s="1386"/>
      <c r="EU24" s="1386"/>
      <c r="EV24" s="1386"/>
      <c r="EW24" s="1386"/>
      <c r="EX24" s="1386"/>
      <c r="EY24" s="1386"/>
      <c r="EZ24" s="1386"/>
      <c r="FA24" s="1386"/>
      <c r="FB24" s="1386"/>
      <c r="FC24" s="1386"/>
      <c r="FD24" s="1386"/>
      <c r="FE24" s="1386"/>
      <c r="FF24" s="1386"/>
      <c r="FG24" s="1386"/>
      <c r="FH24" s="1386"/>
      <c r="FI24" s="1386"/>
      <c r="FJ24" s="1386"/>
      <c r="FK24" s="1386"/>
      <c r="FL24" s="1386"/>
      <c r="FM24" s="1386"/>
      <c r="FN24" s="1386"/>
      <c r="FO24" s="1386"/>
      <c r="FP24" s="1386"/>
      <c r="FQ24" s="1386"/>
      <c r="FR24" s="1386"/>
      <c r="FS24" s="1386"/>
      <c r="FT24" s="1386"/>
      <c r="FU24" s="1386"/>
      <c r="FV24" s="1386"/>
      <c r="FW24" s="1386"/>
      <c r="FX24" s="1386"/>
      <c r="FY24" s="1386"/>
      <c r="FZ24" s="1386"/>
      <c r="GA24" s="1386"/>
      <c r="GB24" s="1386"/>
      <c r="GC24" s="1386"/>
      <c r="GD24" s="1386"/>
      <c r="GE24" s="1386"/>
      <c r="GF24" s="1386"/>
      <c r="GG24" s="1386"/>
      <c r="GH24" s="1386"/>
      <c r="GI24" s="1386"/>
      <c r="GJ24" s="1386"/>
      <c r="GK24" s="1386"/>
      <c r="GL24" s="1386"/>
      <c r="GM24" s="1386"/>
      <c r="GN24" s="1386"/>
      <c r="GO24" s="1386"/>
      <c r="GP24" s="1386"/>
      <c r="GQ24" s="1386"/>
      <c r="GR24" s="1386"/>
      <c r="GS24" s="1386"/>
      <c r="GT24" s="1386"/>
      <c r="GU24" s="1386"/>
      <c r="GV24" s="1386"/>
      <c r="GW24" s="1386"/>
      <c r="GX24" s="1386"/>
      <c r="GY24" s="1386"/>
      <c r="GZ24" s="1386"/>
      <c r="HA24" s="1386"/>
      <c r="HB24" s="1386"/>
      <c r="HC24" s="1386"/>
      <c r="HD24" s="1386"/>
      <c r="HE24" s="1386"/>
      <c r="HF24" s="1386"/>
      <c r="HG24" s="1386"/>
      <c r="HH24" s="1386"/>
      <c r="HI24" s="1386"/>
      <c r="HJ24" s="1386"/>
      <c r="HK24" s="1386"/>
      <c r="HL24" s="1386"/>
      <c r="HM24" s="1386"/>
      <c r="HN24" s="1386"/>
      <c r="HO24" s="1386"/>
      <c r="HP24" s="1386"/>
      <c r="HQ24" s="1386"/>
      <c r="HR24" s="1386"/>
      <c r="HS24" s="1386"/>
      <c r="HT24" s="1386"/>
      <c r="HU24" s="1386"/>
      <c r="HV24" s="1386"/>
      <c r="HW24" s="1386"/>
      <c r="HX24" s="1386"/>
      <c r="HY24" s="1386"/>
      <c r="HZ24" s="1386"/>
      <c r="IA24" s="1386"/>
      <c r="IB24" s="1386"/>
      <c r="IC24" s="1386"/>
      <c r="ID24" s="1386"/>
      <c r="IE24" s="1386"/>
      <c r="IF24" s="1386"/>
      <c r="IG24" s="1386"/>
      <c r="IH24" s="1386"/>
      <c r="II24" s="1386"/>
      <c r="IJ24" s="1386"/>
      <c r="IK24" s="1386"/>
      <c r="IL24" s="1386"/>
      <c r="IM24" s="1386"/>
      <c r="IN24" s="1386"/>
      <c r="IO24" s="1386"/>
      <c r="IP24" s="1386"/>
      <c r="IQ24" s="1386"/>
      <c r="IR24" s="1386"/>
      <c r="IS24" s="1386"/>
      <c r="IT24" s="1386"/>
      <c r="IU24" s="1386"/>
    </row>
    <row r="25" spans="1:255" ht="19.5" customHeight="1" x14ac:dyDescent="0.25">
      <c r="B25" s="1421" t="s">
        <v>1271</v>
      </c>
      <c r="C25" s="1422"/>
      <c r="D25" s="1423"/>
      <c r="E25" s="1423"/>
      <c r="F25" s="1410"/>
      <c r="G25" s="1404"/>
      <c r="H25" s="1704" t="s">
        <v>173</v>
      </c>
      <c r="I25" s="1704"/>
      <c r="J25" s="1706">
        <v>888709.32</v>
      </c>
      <c r="K25" s="1704"/>
    </row>
    <row r="26" spans="1:255" ht="19.5" customHeight="1" x14ac:dyDescent="0.2">
      <c r="A26" s="1409"/>
      <c r="B26" s="1404"/>
      <c r="C26" s="1404"/>
      <c r="D26" s="1404"/>
      <c r="E26" s="1404"/>
      <c r="F26" s="1404"/>
      <c r="G26" s="1404"/>
      <c r="S26" s="1386"/>
      <c r="T26" s="1386"/>
      <c r="U26" s="1386"/>
      <c r="V26" s="1386"/>
      <c r="W26" s="1386"/>
      <c r="X26" s="1386"/>
      <c r="Y26" s="1386"/>
      <c r="Z26" s="1386"/>
      <c r="AA26" s="1386"/>
      <c r="AB26" s="1386"/>
      <c r="AC26" s="1386"/>
      <c r="AD26" s="1386"/>
      <c r="AE26" s="1386"/>
      <c r="AF26" s="1386"/>
      <c r="AG26" s="1386"/>
      <c r="AH26" s="1386"/>
      <c r="AI26" s="1386"/>
      <c r="AJ26" s="1386"/>
      <c r="AK26" s="1386"/>
      <c r="AL26" s="1386"/>
      <c r="AM26" s="1386"/>
      <c r="AN26" s="1386"/>
      <c r="AO26" s="1386"/>
      <c r="AP26" s="1386"/>
      <c r="AQ26" s="1386"/>
      <c r="AR26" s="1386"/>
      <c r="AS26" s="1386"/>
      <c r="AT26" s="1386"/>
      <c r="AU26" s="1386"/>
      <c r="AV26" s="1386"/>
      <c r="AW26" s="1386"/>
      <c r="AX26" s="1386"/>
      <c r="AY26" s="1386"/>
      <c r="AZ26" s="1386"/>
      <c r="BA26" s="1386"/>
      <c r="BB26" s="1386"/>
      <c r="BC26" s="1386"/>
      <c r="BD26" s="1386"/>
      <c r="BE26" s="1386"/>
      <c r="BF26" s="1386"/>
      <c r="BG26" s="1386"/>
      <c r="BH26" s="1386"/>
      <c r="BI26" s="1386"/>
      <c r="BJ26" s="1386"/>
      <c r="BK26" s="1386"/>
      <c r="BL26" s="1386"/>
      <c r="BM26" s="1386"/>
      <c r="BN26" s="1386"/>
      <c r="BO26" s="1386"/>
      <c r="BP26" s="1386"/>
      <c r="BQ26" s="1386"/>
      <c r="BR26" s="1386"/>
      <c r="BS26" s="1386"/>
      <c r="BT26" s="1386"/>
      <c r="BU26" s="1386"/>
      <c r="BV26" s="1386"/>
      <c r="BW26" s="1386"/>
      <c r="BX26" s="1386"/>
      <c r="BY26" s="1386"/>
      <c r="BZ26" s="1386"/>
      <c r="CA26" s="1386"/>
      <c r="CB26" s="1386"/>
      <c r="CC26" s="1386"/>
      <c r="CD26" s="1386"/>
      <c r="CE26" s="1386"/>
      <c r="CF26" s="1386"/>
      <c r="CG26" s="1386"/>
      <c r="CH26" s="1386"/>
      <c r="CI26" s="1386"/>
      <c r="CJ26" s="1386"/>
      <c r="CK26" s="1386"/>
      <c r="CL26" s="1386"/>
      <c r="CM26" s="1386"/>
      <c r="CN26" s="1386"/>
      <c r="CO26" s="1386"/>
      <c r="CP26" s="1386"/>
      <c r="CQ26" s="1386"/>
      <c r="CR26" s="1386"/>
      <c r="CS26" s="1386"/>
      <c r="CT26" s="1386"/>
      <c r="CU26" s="1386"/>
      <c r="CV26" s="1386"/>
      <c r="CW26" s="1386"/>
      <c r="CX26" s="1386"/>
      <c r="CY26" s="1386"/>
      <c r="CZ26" s="1386"/>
      <c r="DA26" s="1386"/>
      <c r="DB26" s="1386"/>
      <c r="DC26" s="1386"/>
      <c r="DD26" s="1386"/>
      <c r="DE26" s="1386"/>
      <c r="DF26" s="1386"/>
      <c r="DG26" s="1386"/>
      <c r="DH26" s="1386"/>
      <c r="DI26" s="1386"/>
      <c r="DJ26" s="1386"/>
      <c r="DK26" s="1386"/>
      <c r="DL26" s="1386"/>
      <c r="DM26" s="1386"/>
      <c r="DN26" s="1386"/>
      <c r="DO26" s="1386"/>
      <c r="DP26" s="1386"/>
      <c r="DQ26" s="1386"/>
      <c r="DR26" s="1386"/>
      <c r="DS26" s="1386"/>
      <c r="DT26" s="1386"/>
      <c r="DU26" s="1386"/>
      <c r="DV26" s="1386"/>
      <c r="DW26" s="1386"/>
      <c r="DX26" s="1386"/>
      <c r="DY26" s="1386"/>
      <c r="DZ26" s="1386"/>
      <c r="EA26" s="1386"/>
      <c r="EB26" s="1386"/>
      <c r="EC26" s="1386"/>
      <c r="ED26" s="1386"/>
      <c r="EE26" s="1386"/>
      <c r="EF26" s="1386"/>
      <c r="EG26" s="1386"/>
      <c r="EH26" s="1386"/>
      <c r="EI26" s="1386"/>
      <c r="EJ26" s="1386"/>
      <c r="EK26" s="1386"/>
      <c r="EL26" s="1386"/>
      <c r="EM26" s="1386"/>
      <c r="EN26" s="1386"/>
      <c r="EO26" s="1386"/>
      <c r="EP26" s="1386"/>
      <c r="EQ26" s="1386"/>
      <c r="ER26" s="1386"/>
      <c r="ES26" s="1386"/>
      <c r="ET26" s="1386"/>
      <c r="EU26" s="1386"/>
      <c r="EV26" s="1386"/>
      <c r="EW26" s="1386"/>
      <c r="EX26" s="1386"/>
      <c r="EY26" s="1386"/>
      <c r="EZ26" s="1386"/>
      <c r="FA26" s="1386"/>
      <c r="FB26" s="1386"/>
      <c r="FC26" s="1386"/>
      <c r="FD26" s="1386"/>
      <c r="FE26" s="1386"/>
      <c r="FF26" s="1386"/>
      <c r="FG26" s="1386"/>
      <c r="FH26" s="1386"/>
      <c r="FI26" s="1386"/>
      <c r="FJ26" s="1386"/>
      <c r="FK26" s="1386"/>
      <c r="FL26" s="1386"/>
      <c r="FM26" s="1386"/>
      <c r="FN26" s="1386"/>
      <c r="FO26" s="1386"/>
      <c r="FP26" s="1386"/>
      <c r="FQ26" s="1386"/>
      <c r="FR26" s="1386"/>
      <c r="FS26" s="1386"/>
      <c r="FT26" s="1386"/>
      <c r="FU26" s="1386"/>
      <c r="FV26" s="1386"/>
      <c r="FW26" s="1386"/>
      <c r="FX26" s="1386"/>
      <c r="FY26" s="1386"/>
      <c r="FZ26" s="1386"/>
      <c r="GA26" s="1386"/>
      <c r="GB26" s="1386"/>
      <c r="GC26" s="1386"/>
      <c r="GD26" s="1386"/>
      <c r="GE26" s="1386"/>
      <c r="GF26" s="1386"/>
      <c r="GG26" s="1386"/>
      <c r="GH26" s="1386"/>
      <c r="GI26" s="1386"/>
      <c r="GJ26" s="1386"/>
      <c r="GK26" s="1386"/>
      <c r="GL26" s="1386"/>
      <c r="GM26" s="1386"/>
      <c r="GN26" s="1386"/>
      <c r="GO26" s="1386"/>
      <c r="GP26" s="1386"/>
      <c r="GQ26" s="1386"/>
      <c r="GR26" s="1386"/>
      <c r="GS26" s="1386"/>
      <c r="GT26" s="1386"/>
      <c r="GU26" s="1386"/>
      <c r="GV26" s="1386"/>
      <c r="GW26" s="1386"/>
      <c r="GX26" s="1386"/>
      <c r="GY26" s="1386"/>
      <c r="GZ26" s="1386"/>
      <c r="HA26" s="1386"/>
      <c r="HB26" s="1386"/>
      <c r="HC26" s="1386"/>
      <c r="HD26" s="1386"/>
      <c r="HE26" s="1386"/>
      <c r="HF26" s="1386"/>
      <c r="HG26" s="1386"/>
      <c r="HH26" s="1386"/>
      <c r="HI26" s="1386"/>
      <c r="HJ26" s="1386"/>
      <c r="HK26" s="1386"/>
      <c r="HL26" s="1386"/>
      <c r="HM26" s="1386"/>
      <c r="HN26" s="1386"/>
      <c r="HO26" s="1386"/>
      <c r="HP26" s="1386"/>
      <c r="HQ26" s="1386"/>
      <c r="HR26" s="1386"/>
      <c r="HS26" s="1386"/>
      <c r="HT26" s="1386"/>
      <c r="HU26" s="1386"/>
      <c r="HV26" s="1386"/>
      <c r="HW26" s="1386"/>
      <c r="HX26" s="1386"/>
      <c r="HY26" s="1386"/>
      <c r="HZ26" s="1386"/>
      <c r="IA26" s="1386"/>
      <c r="IB26" s="1386"/>
      <c r="IC26" s="1386"/>
      <c r="ID26" s="1386"/>
      <c r="IE26" s="1386"/>
      <c r="IF26" s="1386"/>
      <c r="IG26" s="1386"/>
      <c r="IH26" s="1386"/>
      <c r="II26" s="1386"/>
      <c r="IJ26" s="1386"/>
      <c r="IK26" s="1386"/>
      <c r="IL26" s="1386"/>
      <c r="IM26" s="1386"/>
      <c r="IN26" s="1386"/>
      <c r="IO26" s="1386"/>
      <c r="IP26" s="1386"/>
      <c r="IQ26" s="1386"/>
      <c r="IR26" s="1386"/>
      <c r="IS26" s="1386"/>
      <c r="IT26" s="1386"/>
      <c r="IU26" s="1386"/>
    </row>
    <row r="27" spans="1:255" ht="19.5" customHeight="1" x14ac:dyDescent="0.2">
      <c r="A27" s="1386"/>
      <c r="B27" s="1404"/>
      <c r="C27" s="1404"/>
      <c r="D27" s="1404"/>
      <c r="E27" s="1404"/>
      <c r="F27" s="1404"/>
      <c r="G27" s="1404"/>
      <c r="S27" s="1386"/>
      <c r="T27" s="1386"/>
      <c r="U27" s="1386"/>
      <c r="V27" s="1386"/>
      <c r="W27" s="1386"/>
      <c r="X27" s="1386"/>
      <c r="Y27" s="1386"/>
      <c r="Z27" s="1386"/>
      <c r="AA27" s="1386"/>
      <c r="AB27" s="1386"/>
      <c r="AC27" s="1386"/>
      <c r="AD27" s="1386"/>
      <c r="AE27" s="1386"/>
      <c r="AF27" s="1386"/>
      <c r="AG27" s="1386"/>
      <c r="AH27" s="1386"/>
      <c r="AI27" s="1386"/>
      <c r="AJ27" s="1386"/>
      <c r="AK27" s="1386"/>
      <c r="AL27" s="1386"/>
      <c r="AM27" s="1386"/>
      <c r="AN27" s="1386"/>
      <c r="AO27" s="1386"/>
      <c r="AP27" s="1386"/>
      <c r="AQ27" s="1386"/>
      <c r="AR27" s="1386"/>
      <c r="AS27" s="1386"/>
      <c r="AT27" s="1386"/>
      <c r="AU27" s="1386"/>
      <c r="AV27" s="1386"/>
      <c r="AW27" s="1386"/>
      <c r="AX27" s="1386"/>
      <c r="AY27" s="1386"/>
      <c r="AZ27" s="1386"/>
      <c r="BA27" s="1386"/>
      <c r="BB27" s="1386"/>
      <c r="BC27" s="1386"/>
      <c r="BD27" s="1386"/>
      <c r="BE27" s="1386"/>
      <c r="BF27" s="1386"/>
      <c r="BG27" s="1386"/>
      <c r="BH27" s="1386"/>
      <c r="BI27" s="1386"/>
      <c r="BJ27" s="1386"/>
      <c r="BK27" s="1386"/>
      <c r="BL27" s="1386"/>
      <c r="BM27" s="1386"/>
      <c r="BN27" s="1386"/>
      <c r="BO27" s="1386"/>
      <c r="BP27" s="1386"/>
      <c r="BQ27" s="1386"/>
      <c r="BR27" s="1386"/>
      <c r="BS27" s="1386"/>
      <c r="BT27" s="1386"/>
      <c r="BU27" s="1386"/>
      <c r="BV27" s="1386"/>
      <c r="BW27" s="1386"/>
      <c r="BX27" s="1386"/>
      <c r="BY27" s="1386"/>
      <c r="BZ27" s="1386"/>
      <c r="CA27" s="1386"/>
      <c r="CB27" s="1386"/>
      <c r="CC27" s="1386"/>
      <c r="CD27" s="1386"/>
      <c r="CE27" s="1386"/>
      <c r="CF27" s="1386"/>
      <c r="CG27" s="1386"/>
      <c r="CH27" s="1386"/>
      <c r="CI27" s="1386"/>
      <c r="CJ27" s="1386"/>
      <c r="CK27" s="1386"/>
      <c r="CL27" s="1386"/>
      <c r="CM27" s="1386"/>
      <c r="CN27" s="1386"/>
      <c r="CO27" s="1386"/>
      <c r="CP27" s="1386"/>
      <c r="CQ27" s="1386"/>
      <c r="CR27" s="1386"/>
      <c r="CS27" s="1386"/>
      <c r="CT27" s="1386"/>
      <c r="CU27" s="1386"/>
      <c r="CV27" s="1386"/>
      <c r="CW27" s="1386"/>
      <c r="CX27" s="1386"/>
      <c r="CY27" s="1386"/>
      <c r="CZ27" s="1386"/>
      <c r="DA27" s="1386"/>
      <c r="DB27" s="1386"/>
      <c r="DC27" s="1386"/>
      <c r="DD27" s="1386"/>
      <c r="DE27" s="1386"/>
      <c r="DF27" s="1386"/>
      <c r="DG27" s="1386"/>
      <c r="DH27" s="1386"/>
      <c r="DI27" s="1386"/>
      <c r="DJ27" s="1386"/>
      <c r="DK27" s="1386"/>
      <c r="DL27" s="1386"/>
      <c r="DM27" s="1386"/>
      <c r="DN27" s="1386"/>
      <c r="DO27" s="1386"/>
      <c r="DP27" s="1386"/>
      <c r="DQ27" s="1386"/>
      <c r="DR27" s="1386"/>
      <c r="DS27" s="1386"/>
      <c r="DT27" s="1386"/>
      <c r="DU27" s="1386"/>
      <c r="DV27" s="1386"/>
      <c r="DW27" s="1386"/>
      <c r="DX27" s="1386"/>
      <c r="DY27" s="1386"/>
      <c r="DZ27" s="1386"/>
      <c r="EA27" s="1386"/>
      <c r="EB27" s="1386"/>
      <c r="EC27" s="1386"/>
      <c r="ED27" s="1386"/>
      <c r="EE27" s="1386"/>
      <c r="EF27" s="1386"/>
      <c r="EG27" s="1386"/>
      <c r="EH27" s="1386"/>
      <c r="EI27" s="1386"/>
      <c r="EJ27" s="1386"/>
      <c r="EK27" s="1386"/>
      <c r="EL27" s="1386"/>
      <c r="EM27" s="1386"/>
      <c r="EN27" s="1386"/>
      <c r="EO27" s="1386"/>
      <c r="EP27" s="1386"/>
      <c r="EQ27" s="1386"/>
      <c r="ER27" s="1386"/>
      <c r="ES27" s="1386"/>
      <c r="ET27" s="1386"/>
      <c r="EU27" s="1386"/>
      <c r="EV27" s="1386"/>
      <c r="EW27" s="1386"/>
      <c r="EX27" s="1386"/>
      <c r="EY27" s="1386"/>
      <c r="EZ27" s="1386"/>
      <c r="FA27" s="1386"/>
      <c r="FB27" s="1386"/>
      <c r="FC27" s="1386"/>
      <c r="FD27" s="1386"/>
      <c r="FE27" s="1386"/>
      <c r="FF27" s="1386"/>
      <c r="FG27" s="1386"/>
      <c r="FH27" s="1386"/>
      <c r="FI27" s="1386"/>
      <c r="FJ27" s="1386"/>
      <c r="FK27" s="1386"/>
      <c r="FL27" s="1386"/>
      <c r="FM27" s="1386"/>
      <c r="FN27" s="1386"/>
      <c r="FO27" s="1386"/>
      <c r="FP27" s="1386"/>
      <c r="FQ27" s="1386"/>
      <c r="FR27" s="1386"/>
      <c r="FS27" s="1386"/>
      <c r="FT27" s="1386"/>
      <c r="FU27" s="1386"/>
      <c r="FV27" s="1386"/>
      <c r="FW27" s="1386"/>
      <c r="FX27" s="1386"/>
      <c r="FY27" s="1386"/>
      <c r="FZ27" s="1386"/>
      <c r="GA27" s="1386"/>
      <c r="GB27" s="1386"/>
      <c r="GC27" s="1386"/>
      <c r="GD27" s="1386"/>
      <c r="GE27" s="1386"/>
      <c r="GF27" s="1386"/>
      <c r="GG27" s="1386"/>
      <c r="GH27" s="1386"/>
      <c r="GI27" s="1386"/>
      <c r="GJ27" s="1386"/>
      <c r="GK27" s="1386"/>
      <c r="GL27" s="1386"/>
      <c r="GM27" s="1386"/>
      <c r="GN27" s="1386"/>
      <c r="GO27" s="1386"/>
      <c r="GP27" s="1386"/>
      <c r="GQ27" s="1386"/>
      <c r="GR27" s="1386"/>
      <c r="GS27" s="1386"/>
      <c r="GT27" s="1386"/>
      <c r="GU27" s="1386"/>
      <c r="GV27" s="1386"/>
      <c r="GW27" s="1386"/>
      <c r="GX27" s="1386"/>
      <c r="GY27" s="1386"/>
      <c r="GZ27" s="1386"/>
      <c r="HA27" s="1386"/>
      <c r="HB27" s="1386"/>
      <c r="HC27" s="1386"/>
      <c r="HD27" s="1386"/>
      <c r="HE27" s="1386"/>
      <c r="HF27" s="1386"/>
      <c r="HG27" s="1386"/>
      <c r="HH27" s="1386"/>
      <c r="HI27" s="1386"/>
      <c r="HJ27" s="1386"/>
      <c r="HK27" s="1386"/>
      <c r="HL27" s="1386"/>
      <c r="HM27" s="1386"/>
      <c r="HN27" s="1386"/>
      <c r="HO27" s="1386"/>
      <c r="HP27" s="1386"/>
      <c r="HQ27" s="1386"/>
      <c r="HR27" s="1386"/>
      <c r="HS27" s="1386"/>
      <c r="HT27" s="1386"/>
      <c r="HU27" s="1386"/>
      <c r="HV27" s="1386"/>
      <c r="HW27" s="1386"/>
      <c r="HX27" s="1386"/>
      <c r="HY27" s="1386"/>
      <c r="HZ27" s="1386"/>
      <c r="IA27" s="1386"/>
      <c r="IB27" s="1386"/>
      <c r="IC27" s="1386"/>
      <c r="ID27" s="1386"/>
      <c r="IE27" s="1386"/>
      <c r="IF27" s="1386"/>
      <c r="IG27" s="1386"/>
      <c r="IH27" s="1386"/>
      <c r="II27" s="1386"/>
      <c r="IJ27" s="1386"/>
      <c r="IK27" s="1386"/>
      <c r="IL27" s="1386"/>
      <c r="IM27" s="1386"/>
      <c r="IN27" s="1386"/>
      <c r="IO27" s="1386"/>
      <c r="IP27" s="1386"/>
      <c r="IQ27" s="1386"/>
      <c r="IR27" s="1386"/>
      <c r="IS27" s="1386"/>
      <c r="IT27" s="1386"/>
      <c r="IU27" s="1386"/>
    </row>
    <row r="28" spans="1:255" ht="15" x14ac:dyDescent="0.25">
      <c r="A28" s="1386"/>
      <c r="B28" s="1424" t="s">
        <v>1272</v>
      </c>
      <c r="C28" s="1425"/>
      <c r="D28" s="1425"/>
      <c r="E28" s="1425"/>
      <c r="F28" s="1425"/>
      <c r="G28" s="1425"/>
      <c r="S28" s="1386"/>
      <c r="T28" s="1386"/>
      <c r="U28" s="1386"/>
      <c r="V28" s="1386"/>
      <c r="W28" s="1386"/>
      <c r="X28" s="1386"/>
      <c r="Y28" s="1386"/>
      <c r="Z28" s="1386"/>
      <c r="AA28" s="1386"/>
      <c r="AB28" s="1386"/>
      <c r="AC28" s="1386"/>
      <c r="AD28" s="1386"/>
      <c r="AE28" s="1386"/>
      <c r="AF28" s="1386"/>
      <c r="AG28" s="1386"/>
      <c r="AH28" s="1386"/>
      <c r="AI28" s="1386"/>
      <c r="AJ28" s="1386"/>
      <c r="AK28" s="1386"/>
      <c r="AL28" s="1386"/>
      <c r="AM28" s="1386"/>
      <c r="AN28" s="1386"/>
      <c r="AO28" s="1386"/>
      <c r="AP28" s="1386"/>
      <c r="AQ28" s="1386"/>
      <c r="AR28" s="1386"/>
      <c r="AS28" s="1386"/>
      <c r="AT28" s="1386"/>
      <c r="AU28" s="1386"/>
      <c r="AV28" s="1386"/>
      <c r="AW28" s="1386"/>
      <c r="AX28" s="1386"/>
      <c r="AY28" s="1386"/>
      <c r="AZ28" s="1386"/>
      <c r="BA28" s="1386"/>
      <c r="BB28" s="1386"/>
      <c r="BC28" s="1386"/>
      <c r="BD28" s="1386"/>
      <c r="BE28" s="1386"/>
      <c r="BF28" s="1386"/>
      <c r="BG28" s="1386"/>
      <c r="BH28" s="1386"/>
      <c r="BI28" s="1386"/>
      <c r="BJ28" s="1386"/>
      <c r="BK28" s="1386"/>
      <c r="BL28" s="1386"/>
      <c r="BM28" s="1386"/>
      <c r="BN28" s="1386"/>
      <c r="BO28" s="1386"/>
      <c r="BP28" s="1386"/>
      <c r="BQ28" s="1386"/>
      <c r="BR28" s="1386"/>
      <c r="BS28" s="1386"/>
      <c r="BT28" s="1386"/>
      <c r="BU28" s="1386"/>
      <c r="BV28" s="1386"/>
      <c r="BW28" s="1386"/>
      <c r="BX28" s="1386"/>
      <c r="BY28" s="1386"/>
      <c r="BZ28" s="1386"/>
      <c r="CA28" s="1386"/>
      <c r="CB28" s="1386"/>
      <c r="CC28" s="1386"/>
      <c r="CD28" s="1386"/>
      <c r="CE28" s="1386"/>
      <c r="CF28" s="1386"/>
      <c r="CG28" s="1386"/>
      <c r="CH28" s="1386"/>
      <c r="CI28" s="1386"/>
      <c r="CJ28" s="1386"/>
      <c r="CK28" s="1386"/>
      <c r="CL28" s="1386"/>
      <c r="CM28" s="1386"/>
      <c r="CN28" s="1386"/>
      <c r="CO28" s="1386"/>
      <c r="CP28" s="1386"/>
      <c r="CQ28" s="1386"/>
      <c r="CR28" s="1386"/>
      <c r="CS28" s="1386"/>
      <c r="CT28" s="1386"/>
      <c r="CU28" s="1386"/>
      <c r="CV28" s="1386"/>
      <c r="CW28" s="1386"/>
      <c r="CX28" s="1386"/>
      <c r="CY28" s="1386"/>
      <c r="CZ28" s="1386"/>
      <c r="DA28" s="1386"/>
      <c r="DB28" s="1386"/>
      <c r="DC28" s="1386"/>
      <c r="DD28" s="1386"/>
      <c r="DE28" s="1386"/>
      <c r="DF28" s="1386"/>
      <c r="DG28" s="1386"/>
      <c r="DH28" s="1386"/>
      <c r="DI28" s="1386"/>
      <c r="DJ28" s="1386"/>
      <c r="DK28" s="1386"/>
      <c r="DL28" s="1386"/>
      <c r="DM28" s="1386"/>
      <c r="DN28" s="1386"/>
      <c r="DO28" s="1386"/>
      <c r="DP28" s="1386"/>
      <c r="DQ28" s="1386"/>
      <c r="DR28" s="1386"/>
      <c r="DS28" s="1386"/>
      <c r="DT28" s="1386"/>
      <c r="DU28" s="1386"/>
      <c r="DV28" s="1386"/>
      <c r="DW28" s="1386"/>
      <c r="DX28" s="1386"/>
      <c r="DY28" s="1386"/>
      <c r="DZ28" s="1386"/>
      <c r="EA28" s="1386"/>
      <c r="EB28" s="1386"/>
      <c r="EC28" s="1386"/>
      <c r="ED28" s="1386"/>
      <c r="EE28" s="1386"/>
      <c r="EF28" s="1386"/>
      <c r="EG28" s="1386"/>
      <c r="EH28" s="1386"/>
      <c r="EI28" s="1386"/>
      <c r="EJ28" s="1386"/>
      <c r="EK28" s="1386"/>
      <c r="EL28" s="1386"/>
      <c r="EM28" s="1386"/>
      <c r="EN28" s="1386"/>
      <c r="EO28" s="1386"/>
      <c r="EP28" s="1386"/>
      <c r="EQ28" s="1386"/>
      <c r="ER28" s="1386"/>
      <c r="ES28" s="1386"/>
      <c r="ET28" s="1386"/>
      <c r="EU28" s="1386"/>
      <c r="EV28" s="1386"/>
      <c r="EW28" s="1386"/>
      <c r="EX28" s="1386"/>
      <c r="EY28" s="1386"/>
      <c r="EZ28" s="1386"/>
      <c r="FA28" s="1386"/>
      <c r="FB28" s="1386"/>
      <c r="FC28" s="1386"/>
      <c r="FD28" s="1386"/>
      <c r="FE28" s="1386"/>
      <c r="FF28" s="1386"/>
      <c r="FG28" s="1386"/>
      <c r="FH28" s="1386"/>
      <c r="FI28" s="1386"/>
      <c r="FJ28" s="1386"/>
      <c r="FK28" s="1386"/>
      <c r="FL28" s="1386"/>
      <c r="FM28" s="1386"/>
      <c r="FN28" s="1386"/>
      <c r="FO28" s="1386"/>
      <c r="FP28" s="1386"/>
      <c r="FQ28" s="1386"/>
      <c r="FR28" s="1386"/>
      <c r="FS28" s="1386"/>
      <c r="FT28" s="1386"/>
      <c r="FU28" s="1386"/>
      <c r="FV28" s="1386"/>
      <c r="FW28" s="1386"/>
      <c r="FX28" s="1386"/>
      <c r="FY28" s="1386"/>
      <c r="FZ28" s="1386"/>
      <c r="GA28" s="1386"/>
      <c r="GB28" s="1386"/>
      <c r="GC28" s="1386"/>
      <c r="GD28" s="1386"/>
      <c r="GE28" s="1386"/>
      <c r="GF28" s="1386"/>
      <c r="GG28" s="1386"/>
      <c r="GH28" s="1386"/>
      <c r="GI28" s="1386"/>
      <c r="GJ28" s="1386"/>
      <c r="GK28" s="1386"/>
      <c r="GL28" s="1386"/>
      <c r="GM28" s="1386"/>
      <c r="GN28" s="1386"/>
      <c r="GO28" s="1386"/>
      <c r="GP28" s="1386"/>
      <c r="GQ28" s="1386"/>
      <c r="GR28" s="1386"/>
      <c r="GS28" s="1386"/>
      <c r="GT28" s="1386"/>
      <c r="GU28" s="1386"/>
      <c r="GV28" s="1386"/>
      <c r="GW28" s="1386"/>
      <c r="GX28" s="1386"/>
      <c r="GY28" s="1386"/>
      <c r="GZ28" s="1386"/>
      <c r="HA28" s="1386"/>
      <c r="HB28" s="1386"/>
      <c r="HC28" s="1386"/>
      <c r="HD28" s="1386"/>
      <c r="HE28" s="1386"/>
      <c r="HF28" s="1386"/>
      <c r="HG28" s="1386"/>
      <c r="HH28" s="1386"/>
      <c r="HI28" s="1386"/>
      <c r="HJ28" s="1386"/>
      <c r="HK28" s="1386"/>
      <c r="HL28" s="1386"/>
      <c r="HM28" s="1386"/>
      <c r="HN28" s="1386"/>
      <c r="HO28" s="1386"/>
      <c r="HP28" s="1386"/>
      <c r="HQ28" s="1386"/>
      <c r="HR28" s="1386"/>
      <c r="HS28" s="1386"/>
      <c r="HT28" s="1386"/>
      <c r="HU28" s="1386"/>
      <c r="HV28" s="1386"/>
      <c r="HW28" s="1386"/>
      <c r="HX28" s="1386"/>
      <c r="HY28" s="1386"/>
      <c r="HZ28" s="1386"/>
      <c r="IA28" s="1386"/>
      <c r="IB28" s="1386"/>
      <c r="IC28" s="1386"/>
      <c r="ID28" s="1386"/>
      <c r="IE28" s="1386"/>
      <c r="IF28" s="1386"/>
      <c r="IG28" s="1386"/>
      <c r="IH28" s="1386"/>
      <c r="II28" s="1386"/>
      <c r="IJ28" s="1386"/>
      <c r="IK28" s="1386"/>
      <c r="IL28" s="1386"/>
      <c r="IM28" s="1386"/>
      <c r="IN28" s="1386"/>
      <c r="IO28" s="1386"/>
      <c r="IP28" s="1386"/>
      <c r="IQ28" s="1386"/>
      <c r="IR28" s="1386"/>
      <c r="IS28" s="1386"/>
      <c r="IT28" s="1386"/>
      <c r="IU28" s="1386"/>
    </row>
    <row r="29" spans="1:255" ht="14.25" x14ac:dyDescent="0.2">
      <c r="A29" s="1414"/>
      <c r="B29" s="1425"/>
      <c r="C29" s="1425"/>
      <c r="D29" s="1425"/>
      <c r="E29" s="1425"/>
      <c r="F29" s="1425"/>
      <c r="G29" s="1425"/>
      <c r="S29" s="1386"/>
      <c r="T29" s="1386"/>
      <c r="U29" s="1386"/>
      <c r="V29" s="1386"/>
      <c r="W29" s="1386"/>
      <c r="X29" s="1386"/>
      <c r="Y29" s="1386"/>
      <c r="Z29" s="1386"/>
      <c r="AA29" s="1386"/>
      <c r="AB29" s="1386"/>
      <c r="AC29" s="1386"/>
      <c r="AD29" s="1386"/>
      <c r="AE29" s="1386"/>
      <c r="AF29" s="1386"/>
      <c r="AG29" s="1386"/>
      <c r="AH29" s="1386"/>
      <c r="AI29" s="1386"/>
      <c r="AJ29" s="1386"/>
      <c r="AK29" s="1386"/>
      <c r="AL29" s="1386"/>
      <c r="AM29" s="1386"/>
      <c r="AN29" s="1386"/>
      <c r="AO29" s="1386"/>
      <c r="AP29" s="1386"/>
      <c r="AQ29" s="1386"/>
      <c r="AR29" s="1386"/>
      <c r="AS29" s="1386"/>
      <c r="AT29" s="1386"/>
      <c r="AU29" s="1386"/>
      <c r="AV29" s="1386"/>
      <c r="AW29" s="1386"/>
      <c r="AX29" s="1386"/>
      <c r="AY29" s="1386"/>
      <c r="AZ29" s="1386"/>
      <c r="BA29" s="1386"/>
      <c r="BB29" s="1386"/>
      <c r="BC29" s="1386"/>
      <c r="BD29" s="1386"/>
      <c r="BE29" s="1386"/>
      <c r="BF29" s="1386"/>
      <c r="BG29" s="1386"/>
      <c r="BH29" s="1386"/>
      <c r="BI29" s="1386"/>
      <c r="BJ29" s="1386"/>
      <c r="BK29" s="1386"/>
      <c r="BL29" s="1386"/>
      <c r="BM29" s="1386"/>
      <c r="BN29" s="1386"/>
      <c r="BO29" s="1386"/>
      <c r="BP29" s="1386"/>
      <c r="BQ29" s="1386"/>
      <c r="BR29" s="1386"/>
      <c r="BS29" s="1386"/>
      <c r="BT29" s="1386"/>
      <c r="BU29" s="1386"/>
      <c r="BV29" s="1386"/>
      <c r="BW29" s="1386"/>
      <c r="BX29" s="1386"/>
      <c r="BY29" s="1386"/>
      <c r="BZ29" s="1386"/>
      <c r="CA29" s="1386"/>
      <c r="CB29" s="1386"/>
      <c r="CC29" s="1386"/>
      <c r="CD29" s="1386"/>
      <c r="CE29" s="1386"/>
      <c r="CF29" s="1386"/>
      <c r="CG29" s="1386"/>
      <c r="CH29" s="1386"/>
      <c r="CI29" s="1386"/>
      <c r="CJ29" s="1386"/>
      <c r="CK29" s="1386"/>
      <c r="CL29" s="1386"/>
      <c r="CM29" s="1386"/>
      <c r="CN29" s="1386"/>
      <c r="CO29" s="1386"/>
      <c r="CP29" s="1386"/>
      <c r="CQ29" s="1386"/>
      <c r="CR29" s="1386"/>
      <c r="CS29" s="1386"/>
      <c r="CT29" s="1386"/>
      <c r="CU29" s="1386"/>
      <c r="CV29" s="1386"/>
      <c r="CW29" s="1386"/>
      <c r="CX29" s="1386"/>
      <c r="CY29" s="1386"/>
      <c r="CZ29" s="1386"/>
      <c r="DA29" s="1386"/>
      <c r="DB29" s="1386"/>
      <c r="DC29" s="1386"/>
      <c r="DD29" s="1386"/>
      <c r="DE29" s="1386"/>
      <c r="DF29" s="1386"/>
      <c r="DG29" s="1386"/>
      <c r="DH29" s="1386"/>
      <c r="DI29" s="1386"/>
      <c r="DJ29" s="1386"/>
      <c r="DK29" s="1386"/>
      <c r="DL29" s="1386"/>
      <c r="DM29" s="1386"/>
      <c r="DN29" s="1386"/>
      <c r="DO29" s="1386"/>
      <c r="DP29" s="1386"/>
      <c r="DQ29" s="1386"/>
      <c r="DR29" s="1386"/>
      <c r="DS29" s="1386"/>
      <c r="DT29" s="1386"/>
      <c r="DU29" s="1386"/>
      <c r="DV29" s="1386"/>
      <c r="DW29" s="1386"/>
      <c r="DX29" s="1386"/>
      <c r="DY29" s="1386"/>
      <c r="DZ29" s="1386"/>
      <c r="EA29" s="1386"/>
      <c r="EB29" s="1386"/>
      <c r="EC29" s="1386"/>
      <c r="ED29" s="1386"/>
      <c r="EE29" s="1386"/>
      <c r="EF29" s="1386"/>
      <c r="EG29" s="1386"/>
      <c r="EH29" s="1386"/>
      <c r="EI29" s="1386"/>
      <c r="EJ29" s="1386"/>
      <c r="EK29" s="1386"/>
      <c r="EL29" s="1386"/>
      <c r="EM29" s="1386"/>
      <c r="EN29" s="1386"/>
      <c r="EO29" s="1386"/>
      <c r="EP29" s="1386"/>
      <c r="EQ29" s="1386"/>
      <c r="ER29" s="1386"/>
      <c r="ES29" s="1386"/>
      <c r="ET29" s="1386"/>
      <c r="EU29" s="1386"/>
      <c r="EV29" s="1386"/>
      <c r="EW29" s="1386"/>
      <c r="EX29" s="1386"/>
      <c r="EY29" s="1386"/>
      <c r="EZ29" s="1386"/>
      <c r="FA29" s="1386"/>
      <c r="FB29" s="1386"/>
      <c r="FC29" s="1386"/>
      <c r="FD29" s="1386"/>
      <c r="FE29" s="1386"/>
      <c r="FF29" s="1386"/>
      <c r="FG29" s="1386"/>
      <c r="FH29" s="1386"/>
      <c r="FI29" s="1386"/>
      <c r="FJ29" s="1386"/>
      <c r="FK29" s="1386"/>
      <c r="FL29" s="1386"/>
      <c r="FM29" s="1386"/>
      <c r="FN29" s="1386"/>
      <c r="FO29" s="1386"/>
      <c r="FP29" s="1386"/>
      <c r="FQ29" s="1386"/>
      <c r="FR29" s="1386"/>
      <c r="FS29" s="1386"/>
      <c r="FT29" s="1386"/>
      <c r="FU29" s="1386"/>
      <c r="FV29" s="1386"/>
      <c r="FW29" s="1386"/>
      <c r="FX29" s="1386"/>
      <c r="FY29" s="1386"/>
      <c r="FZ29" s="1386"/>
      <c r="GA29" s="1386"/>
      <c r="GB29" s="1386"/>
      <c r="GC29" s="1386"/>
      <c r="GD29" s="1386"/>
      <c r="GE29" s="1386"/>
      <c r="GF29" s="1386"/>
      <c r="GG29" s="1386"/>
      <c r="GH29" s="1386"/>
      <c r="GI29" s="1386"/>
      <c r="GJ29" s="1386"/>
      <c r="GK29" s="1386"/>
      <c r="GL29" s="1386"/>
      <c r="GM29" s="1386"/>
      <c r="GN29" s="1386"/>
      <c r="GO29" s="1386"/>
      <c r="GP29" s="1386"/>
      <c r="GQ29" s="1386"/>
      <c r="GR29" s="1386"/>
      <c r="GS29" s="1386"/>
      <c r="GT29" s="1386"/>
      <c r="GU29" s="1386"/>
      <c r="GV29" s="1386"/>
      <c r="GW29" s="1386"/>
      <c r="GX29" s="1386"/>
      <c r="GY29" s="1386"/>
      <c r="GZ29" s="1386"/>
      <c r="HA29" s="1386"/>
      <c r="HB29" s="1386"/>
      <c r="HC29" s="1386"/>
      <c r="HD29" s="1386"/>
      <c r="HE29" s="1386"/>
      <c r="HF29" s="1386"/>
      <c r="HG29" s="1386"/>
      <c r="HH29" s="1386"/>
      <c r="HI29" s="1386"/>
      <c r="HJ29" s="1386"/>
      <c r="HK29" s="1386"/>
      <c r="HL29" s="1386"/>
      <c r="HM29" s="1386"/>
      <c r="HN29" s="1386"/>
      <c r="HO29" s="1386"/>
      <c r="HP29" s="1386"/>
      <c r="HQ29" s="1386"/>
      <c r="HR29" s="1386"/>
      <c r="HS29" s="1386"/>
      <c r="HT29" s="1386"/>
      <c r="HU29" s="1386"/>
      <c r="HV29" s="1386"/>
      <c r="HW29" s="1386"/>
      <c r="HX29" s="1386"/>
      <c r="HY29" s="1386"/>
      <c r="HZ29" s="1386"/>
      <c r="IA29" s="1386"/>
      <c r="IB29" s="1386"/>
      <c r="IC29" s="1386"/>
      <c r="ID29" s="1386"/>
      <c r="IE29" s="1386"/>
      <c r="IF29" s="1386"/>
      <c r="IG29" s="1386"/>
      <c r="IH29" s="1386"/>
      <c r="II29" s="1386"/>
      <c r="IJ29" s="1386"/>
      <c r="IK29" s="1386"/>
      <c r="IL29" s="1386"/>
      <c r="IM29" s="1386"/>
      <c r="IN29" s="1386"/>
      <c r="IO29" s="1386"/>
      <c r="IP29" s="1386"/>
      <c r="IQ29" s="1386"/>
      <c r="IR29" s="1386"/>
      <c r="IS29" s="1386"/>
      <c r="IT29" s="1386"/>
      <c r="IU29" s="1386"/>
    </row>
    <row r="30" spans="1:255" ht="14.25" x14ac:dyDescent="0.2">
      <c r="A30" s="1386"/>
      <c r="B30" s="1426" t="s">
        <v>1273</v>
      </c>
      <c r="C30" s="1427" t="s">
        <v>1274</v>
      </c>
      <c r="D30" s="1426" t="s">
        <v>1275</v>
      </c>
      <c r="E30" s="1427" t="s">
        <v>1276</v>
      </c>
      <c r="S30" s="1386"/>
      <c r="T30" s="1386"/>
      <c r="U30" s="1386"/>
      <c r="V30" s="1386"/>
      <c r="W30" s="1386"/>
      <c r="X30" s="1386"/>
      <c r="Y30" s="1386"/>
      <c r="Z30" s="1386"/>
      <c r="AA30" s="1386"/>
      <c r="AB30" s="1386"/>
      <c r="AC30" s="1386"/>
      <c r="AD30" s="1386"/>
      <c r="AE30" s="1386"/>
      <c r="AF30" s="1386"/>
      <c r="AG30" s="1386"/>
      <c r="AH30" s="1386"/>
      <c r="AI30" s="1386"/>
      <c r="AJ30" s="1386"/>
      <c r="AK30" s="1386"/>
      <c r="AL30" s="1386"/>
      <c r="AM30" s="1386"/>
      <c r="AN30" s="1386"/>
      <c r="AO30" s="1386"/>
      <c r="AP30" s="1386"/>
      <c r="AQ30" s="1386"/>
      <c r="AR30" s="1386"/>
      <c r="AS30" s="1386"/>
      <c r="AT30" s="1386"/>
      <c r="AU30" s="1386"/>
      <c r="AV30" s="1386"/>
      <c r="AW30" s="1386"/>
      <c r="AX30" s="1386"/>
      <c r="AY30" s="1386"/>
      <c r="AZ30" s="1386"/>
      <c r="BA30" s="1386"/>
      <c r="BB30" s="1386"/>
      <c r="BC30" s="1386"/>
      <c r="BD30" s="1386"/>
      <c r="BE30" s="1386"/>
      <c r="BF30" s="1386"/>
      <c r="BG30" s="1386"/>
      <c r="BH30" s="1386"/>
      <c r="BI30" s="1386"/>
      <c r="BJ30" s="1386"/>
      <c r="BK30" s="1386"/>
      <c r="BL30" s="1386"/>
      <c r="BM30" s="1386"/>
      <c r="BN30" s="1386"/>
      <c r="BO30" s="1386"/>
      <c r="BP30" s="1386"/>
      <c r="BQ30" s="1386"/>
      <c r="BR30" s="1386"/>
      <c r="BS30" s="1386"/>
      <c r="BT30" s="1386"/>
      <c r="BU30" s="1386"/>
      <c r="BV30" s="1386"/>
      <c r="BW30" s="1386"/>
      <c r="BX30" s="1386"/>
      <c r="BY30" s="1386"/>
      <c r="BZ30" s="1386"/>
      <c r="CA30" s="1386"/>
      <c r="CB30" s="1386"/>
      <c r="CC30" s="1386"/>
      <c r="CD30" s="1386"/>
      <c r="CE30" s="1386"/>
      <c r="CF30" s="1386"/>
      <c r="CG30" s="1386"/>
      <c r="CH30" s="1386"/>
      <c r="CI30" s="1386"/>
      <c r="CJ30" s="1386"/>
      <c r="CK30" s="1386"/>
      <c r="CL30" s="1386"/>
      <c r="CM30" s="1386"/>
      <c r="CN30" s="1386"/>
      <c r="CO30" s="1386"/>
      <c r="CP30" s="1386"/>
      <c r="CQ30" s="1386"/>
      <c r="CR30" s="1386"/>
      <c r="CS30" s="1386"/>
      <c r="CT30" s="1386"/>
      <c r="CU30" s="1386"/>
      <c r="CV30" s="1386"/>
      <c r="CW30" s="1386"/>
      <c r="CX30" s="1386"/>
      <c r="CY30" s="1386"/>
      <c r="CZ30" s="1386"/>
      <c r="DA30" s="1386"/>
      <c r="DB30" s="1386"/>
      <c r="DC30" s="1386"/>
      <c r="DD30" s="1386"/>
      <c r="DE30" s="1386"/>
      <c r="DF30" s="1386"/>
      <c r="DG30" s="1386"/>
      <c r="DH30" s="1386"/>
      <c r="DI30" s="1386"/>
      <c r="DJ30" s="1386"/>
      <c r="DK30" s="1386"/>
      <c r="DL30" s="1386"/>
      <c r="DM30" s="1386"/>
      <c r="DN30" s="1386"/>
      <c r="DO30" s="1386"/>
      <c r="DP30" s="1386"/>
      <c r="DQ30" s="1386"/>
      <c r="DR30" s="1386"/>
      <c r="DS30" s="1386"/>
      <c r="DT30" s="1386"/>
      <c r="DU30" s="1386"/>
      <c r="DV30" s="1386"/>
      <c r="DW30" s="1386"/>
      <c r="DX30" s="1386"/>
      <c r="DY30" s="1386"/>
      <c r="DZ30" s="1386"/>
      <c r="EA30" s="1386"/>
      <c r="EB30" s="1386"/>
      <c r="EC30" s="1386"/>
      <c r="ED30" s="1386"/>
      <c r="EE30" s="1386"/>
      <c r="EF30" s="1386"/>
      <c r="EG30" s="1386"/>
      <c r="EH30" s="1386"/>
      <c r="EI30" s="1386"/>
      <c r="EJ30" s="1386"/>
      <c r="EK30" s="1386"/>
      <c r="EL30" s="1386"/>
      <c r="EM30" s="1386"/>
      <c r="EN30" s="1386"/>
      <c r="EO30" s="1386"/>
      <c r="EP30" s="1386"/>
      <c r="EQ30" s="1386"/>
      <c r="ER30" s="1386"/>
      <c r="ES30" s="1386"/>
      <c r="ET30" s="1386"/>
      <c r="EU30" s="1386"/>
      <c r="EV30" s="1386"/>
      <c r="EW30" s="1386"/>
      <c r="EX30" s="1386"/>
      <c r="EY30" s="1386"/>
      <c r="EZ30" s="1386"/>
      <c r="FA30" s="1386"/>
      <c r="FB30" s="1386"/>
      <c r="FC30" s="1386"/>
      <c r="FD30" s="1386"/>
      <c r="FE30" s="1386"/>
      <c r="FF30" s="1386"/>
      <c r="FG30" s="1386"/>
      <c r="FH30" s="1386"/>
      <c r="FI30" s="1386"/>
      <c r="FJ30" s="1386"/>
      <c r="FK30" s="1386"/>
      <c r="FL30" s="1386"/>
      <c r="FM30" s="1386"/>
      <c r="FN30" s="1386"/>
      <c r="FO30" s="1386"/>
      <c r="FP30" s="1386"/>
      <c r="FQ30" s="1386"/>
      <c r="FR30" s="1386"/>
      <c r="FS30" s="1386"/>
      <c r="FT30" s="1386"/>
      <c r="FU30" s="1386"/>
      <c r="FV30" s="1386"/>
      <c r="FW30" s="1386"/>
      <c r="FX30" s="1386"/>
      <c r="FY30" s="1386"/>
      <c r="FZ30" s="1386"/>
      <c r="GA30" s="1386"/>
      <c r="GB30" s="1386"/>
      <c r="GC30" s="1386"/>
      <c r="GD30" s="1386"/>
      <c r="GE30" s="1386"/>
      <c r="GF30" s="1386"/>
      <c r="GG30" s="1386"/>
      <c r="GH30" s="1386"/>
      <c r="GI30" s="1386"/>
      <c r="GJ30" s="1386"/>
      <c r="GK30" s="1386"/>
      <c r="GL30" s="1386"/>
      <c r="GM30" s="1386"/>
      <c r="GN30" s="1386"/>
      <c r="GO30" s="1386"/>
      <c r="GP30" s="1386"/>
      <c r="GQ30" s="1386"/>
      <c r="GR30" s="1386"/>
      <c r="GS30" s="1386"/>
      <c r="GT30" s="1386"/>
      <c r="GU30" s="1386"/>
      <c r="GV30" s="1386"/>
      <c r="GW30" s="1386"/>
      <c r="GX30" s="1386"/>
      <c r="GY30" s="1386"/>
      <c r="GZ30" s="1386"/>
      <c r="HA30" s="1386"/>
      <c r="HB30" s="1386"/>
      <c r="HC30" s="1386"/>
      <c r="HD30" s="1386"/>
      <c r="HE30" s="1386"/>
      <c r="HF30" s="1386"/>
      <c r="HG30" s="1386"/>
      <c r="HH30" s="1386"/>
      <c r="HI30" s="1386"/>
      <c r="HJ30" s="1386"/>
      <c r="HK30" s="1386"/>
      <c r="HL30" s="1386"/>
      <c r="HM30" s="1386"/>
      <c r="HN30" s="1386"/>
      <c r="HO30" s="1386"/>
      <c r="HP30" s="1386"/>
      <c r="HQ30" s="1386"/>
      <c r="HR30" s="1386"/>
      <c r="HS30" s="1386"/>
      <c r="HT30" s="1386"/>
      <c r="HU30" s="1386"/>
      <c r="HV30" s="1386"/>
      <c r="HW30" s="1386"/>
      <c r="HX30" s="1386"/>
      <c r="HY30" s="1386"/>
      <c r="HZ30" s="1386"/>
      <c r="IA30" s="1386"/>
      <c r="IB30" s="1386"/>
      <c r="IC30" s="1386"/>
      <c r="ID30" s="1386"/>
      <c r="IE30" s="1386"/>
      <c r="IF30" s="1386"/>
      <c r="IG30" s="1386"/>
      <c r="IH30" s="1386"/>
      <c r="II30" s="1386"/>
      <c r="IJ30" s="1386"/>
      <c r="IK30" s="1386"/>
      <c r="IL30" s="1386"/>
      <c r="IM30" s="1386"/>
      <c r="IN30" s="1386"/>
      <c r="IO30" s="1386"/>
      <c r="IP30" s="1386"/>
      <c r="IQ30" s="1386"/>
      <c r="IR30" s="1386"/>
      <c r="IS30" s="1386"/>
      <c r="IT30" s="1386"/>
      <c r="IU30" s="1386"/>
    </row>
    <row r="31" spans="1:255" ht="14.25" x14ac:dyDescent="0.2">
      <c r="A31" s="1428"/>
      <c r="B31" s="1426" t="s">
        <v>1277</v>
      </c>
      <c r="C31" s="1427" t="s">
        <v>1278</v>
      </c>
      <c r="D31" s="1426" t="s">
        <v>1279</v>
      </c>
      <c r="E31" s="1427" t="s">
        <v>1280</v>
      </c>
      <c r="S31" s="1386"/>
      <c r="T31" s="1386"/>
      <c r="U31" s="1386"/>
      <c r="V31" s="1386"/>
      <c r="W31" s="1386"/>
      <c r="X31" s="1386"/>
      <c r="Y31" s="1386"/>
      <c r="Z31" s="1386"/>
      <c r="AA31" s="1386"/>
      <c r="AB31" s="1386"/>
      <c r="AC31" s="1386"/>
      <c r="AD31" s="1386"/>
      <c r="AE31" s="1386"/>
      <c r="AF31" s="1386"/>
      <c r="AG31" s="1386"/>
      <c r="AH31" s="1386"/>
      <c r="AI31" s="1386"/>
      <c r="AJ31" s="1386"/>
      <c r="AK31" s="1386"/>
      <c r="AL31" s="1386"/>
      <c r="AM31" s="1386"/>
      <c r="AN31" s="1386"/>
      <c r="AO31" s="1386"/>
      <c r="AP31" s="1386"/>
      <c r="AQ31" s="1386"/>
      <c r="AR31" s="1386"/>
      <c r="AS31" s="1386"/>
      <c r="AT31" s="1386"/>
      <c r="AU31" s="1386"/>
      <c r="AV31" s="1386"/>
      <c r="AW31" s="1386"/>
      <c r="AX31" s="1386"/>
      <c r="AY31" s="1386"/>
      <c r="AZ31" s="1386"/>
      <c r="BA31" s="1386"/>
      <c r="BB31" s="1386"/>
      <c r="BC31" s="1386"/>
      <c r="BD31" s="1386"/>
      <c r="BE31" s="1386"/>
      <c r="BF31" s="1386"/>
      <c r="BG31" s="1386"/>
      <c r="BH31" s="1386"/>
      <c r="BI31" s="1386"/>
      <c r="BJ31" s="1386"/>
      <c r="BK31" s="1386"/>
      <c r="BL31" s="1386"/>
      <c r="BM31" s="1386"/>
      <c r="BN31" s="1386"/>
      <c r="BO31" s="1386"/>
      <c r="BP31" s="1386"/>
      <c r="BQ31" s="1386"/>
      <c r="BR31" s="1386"/>
      <c r="BS31" s="1386"/>
      <c r="BT31" s="1386"/>
      <c r="BU31" s="1386"/>
      <c r="BV31" s="1386"/>
      <c r="BW31" s="1386"/>
      <c r="BX31" s="1386"/>
      <c r="BY31" s="1386"/>
      <c r="BZ31" s="1386"/>
      <c r="CA31" s="1386"/>
      <c r="CB31" s="1386"/>
      <c r="CC31" s="1386"/>
      <c r="CD31" s="1386"/>
      <c r="CE31" s="1386"/>
      <c r="CF31" s="1386"/>
      <c r="CG31" s="1386"/>
      <c r="CH31" s="1386"/>
      <c r="CI31" s="1386"/>
      <c r="CJ31" s="1386"/>
      <c r="CK31" s="1386"/>
      <c r="CL31" s="1386"/>
      <c r="CM31" s="1386"/>
      <c r="CN31" s="1386"/>
      <c r="CO31" s="1386"/>
      <c r="CP31" s="1386"/>
      <c r="CQ31" s="1386"/>
      <c r="CR31" s="1386"/>
      <c r="CS31" s="1386"/>
      <c r="CT31" s="1386"/>
      <c r="CU31" s="1386"/>
      <c r="CV31" s="1386"/>
      <c r="CW31" s="1386"/>
      <c r="CX31" s="1386"/>
      <c r="CY31" s="1386"/>
      <c r="CZ31" s="1386"/>
      <c r="DA31" s="1386"/>
      <c r="DB31" s="1386"/>
      <c r="DC31" s="1386"/>
      <c r="DD31" s="1386"/>
      <c r="DE31" s="1386"/>
      <c r="DF31" s="1386"/>
      <c r="DG31" s="1386"/>
      <c r="DH31" s="1386"/>
      <c r="DI31" s="1386"/>
      <c r="DJ31" s="1386"/>
      <c r="DK31" s="1386"/>
      <c r="DL31" s="1386"/>
      <c r="DM31" s="1386"/>
      <c r="DN31" s="1386"/>
      <c r="DO31" s="1386"/>
      <c r="DP31" s="1386"/>
      <c r="DQ31" s="1386"/>
      <c r="DR31" s="1386"/>
      <c r="DS31" s="1386"/>
      <c r="DT31" s="1386"/>
      <c r="DU31" s="1386"/>
      <c r="DV31" s="1386"/>
      <c r="DW31" s="1386"/>
      <c r="DX31" s="1386"/>
      <c r="DY31" s="1386"/>
      <c r="DZ31" s="1386"/>
      <c r="EA31" s="1386"/>
      <c r="EB31" s="1386"/>
      <c r="EC31" s="1386"/>
      <c r="ED31" s="1386"/>
      <c r="EE31" s="1386"/>
      <c r="EF31" s="1386"/>
      <c r="EG31" s="1386"/>
      <c r="EH31" s="1386"/>
      <c r="EI31" s="1386"/>
      <c r="EJ31" s="1386"/>
      <c r="EK31" s="1386"/>
      <c r="EL31" s="1386"/>
      <c r="EM31" s="1386"/>
      <c r="EN31" s="1386"/>
      <c r="EO31" s="1386"/>
      <c r="EP31" s="1386"/>
      <c r="EQ31" s="1386"/>
      <c r="ER31" s="1386"/>
      <c r="ES31" s="1386"/>
      <c r="ET31" s="1386"/>
      <c r="EU31" s="1386"/>
      <c r="EV31" s="1386"/>
      <c r="EW31" s="1386"/>
      <c r="EX31" s="1386"/>
      <c r="EY31" s="1386"/>
      <c r="EZ31" s="1386"/>
      <c r="FA31" s="1386"/>
      <c r="FB31" s="1386"/>
      <c r="FC31" s="1386"/>
      <c r="FD31" s="1386"/>
      <c r="FE31" s="1386"/>
      <c r="FF31" s="1386"/>
      <c r="FG31" s="1386"/>
      <c r="FH31" s="1386"/>
      <c r="FI31" s="1386"/>
      <c r="FJ31" s="1386"/>
      <c r="FK31" s="1386"/>
      <c r="FL31" s="1386"/>
      <c r="FM31" s="1386"/>
      <c r="FN31" s="1386"/>
      <c r="FO31" s="1386"/>
      <c r="FP31" s="1386"/>
      <c r="FQ31" s="1386"/>
      <c r="FR31" s="1386"/>
      <c r="FS31" s="1386"/>
      <c r="FT31" s="1386"/>
      <c r="FU31" s="1386"/>
      <c r="FV31" s="1386"/>
      <c r="FW31" s="1386"/>
      <c r="FX31" s="1386"/>
      <c r="FY31" s="1386"/>
      <c r="FZ31" s="1386"/>
      <c r="GA31" s="1386"/>
      <c r="GB31" s="1386"/>
      <c r="GC31" s="1386"/>
      <c r="GD31" s="1386"/>
      <c r="GE31" s="1386"/>
      <c r="GF31" s="1386"/>
      <c r="GG31" s="1386"/>
      <c r="GH31" s="1386"/>
      <c r="GI31" s="1386"/>
      <c r="GJ31" s="1386"/>
      <c r="GK31" s="1386"/>
      <c r="GL31" s="1386"/>
      <c r="GM31" s="1386"/>
      <c r="GN31" s="1386"/>
      <c r="GO31" s="1386"/>
      <c r="GP31" s="1386"/>
      <c r="GQ31" s="1386"/>
      <c r="GR31" s="1386"/>
      <c r="GS31" s="1386"/>
      <c r="GT31" s="1386"/>
      <c r="GU31" s="1386"/>
      <c r="GV31" s="1386"/>
      <c r="GW31" s="1386"/>
      <c r="GX31" s="1386"/>
      <c r="GY31" s="1386"/>
      <c r="GZ31" s="1386"/>
      <c r="HA31" s="1386"/>
      <c r="HB31" s="1386"/>
      <c r="HC31" s="1386"/>
      <c r="HD31" s="1386"/>
      <c r="HE31" s="1386"/>
      <c r="HF31" s="1386"/>
      <c r="HG31" s="1386"/>
      <c r="HH31" s="1386"/>
      <c r="HI31" s="1386"/>
      <c r="HJ31" s="1386"/>
      <c r="HK31" s="1386"/>
      <c r="HL31" s="1386"/>
      <c r="HM31" s="1386"/>
      <c r="HN31" s="1386"/>
      <c r="HO31" s="1386"/>
      <c r="HP31" s="1386"/>
      <c r="HQ31" s="1386"/>
      <c r="HR31" s="1386"/>
      <c r="HS31" s="1386"/>
      <c r="HT31" s="1386"/>
      <c r="HU31" s="1386"/>
      <c r="HV31" s="1386"/>
      <c r="HW31" s="1386"/>
      <c r="HX31" s="1386"/>
      <c r="HY31" s="1386"/>
      <c r="HZ31" s="1386"/>
      <c r="IA31" s="1386"/>
      <c r="IB31" s="1386"/>
      <c r="IC31" s="1386"/>
      <c r="ID31" s="1386"/>
      <c r="IE31" s="1386"/>
      <c r="IF31" s="1386"/>
      <c r="IG31" s="1386"/>
      <c r="IH31" s="1386"/>
      <c r="II31" s="1386"/>
      <c r="IJ31" s="1386"/>
      <c r="IK31" s="1386"/>
      <c r="IL31" s="1386"/>
      <c r="IM31" s="1386"/>
      <c r="IN31" s="1386"/>
      <c r="IO31" s="1386"/>
      <c r="IP31" s="1386"/>
      <c r="IQ31" s="1386"/>
      <c r="IR31" s="1386"/>
      <c r="IS31" s="1386"/>
      <c r="IT31" s="1386"/>
      <c r="IU31" s="1386"/>
    </row>
    <row r="32" spans="1:255" x14ac:dyDescent="0.2">
      <c r="A32" s="1428"/>
      <c r="B32" s="1426" t="s">
        <v>1281</v>
      </c>
      <c r="C32" s="1427" t="s">
        <v>1282</v>
      </c>
      <c r="D32" s="1426" t="s">
        <v>1283</v>
      </c>
      <c r="E32" s="1427" t="s">
        <v>1284</v>
      </c>
      <c r="S32" s="1386"/>
      <c r="T32" s="1386"/>
      <c r="U32" s="1386"/>
      <c r="V32" s="1386"/>
      <c r="W32" s="1386"/>
      <c r="X32" s="1386"/>
      <c r="Y32" s="1386"/>
      <c r="Z32" s="1386"/>
      <c r="AA32" s="1386"/>
      <c r="AB32" s="1386"/>
      <c r="AC32" s="1386"/>
      <c r="AD32" s="1386"/>
      <c r="AE32" s="1386"/>
      <c r="AF32" s="1386"/>
      <c r="AG32" s="1386"/>
      <c r="AH32" s="1386"/>
      <c r="AI32" s="1386"/>
      <c r="AJ32" s="1386"/>
      <c r="AK32" s="1386"/>
      <c r="AL32" s="1386"/>
      <c r="AM32" s="1386"/>
      <c r="AN32" s="1386"/>
      <c r="AO32" s="1386"/>
      <c r="AP32" s="1386"/>
      <c r="AQ32" s="1386"/>
      <c r="AR32" s="1386"/>
      <c r="AS32" s="1386"/>
      <c r="AT32" s="1386"/>
      <c r="AU32" s="1386"/>
      <c r="AV32" s="1386"/>
      <c r="AW32" s="1386"/>
      <c r="AX32" s="1386"/>
      <c r="AY32" s="1386"/>
      <c r="AZ32" s="1386"/>
      <c r="BA32" s="1386"/>
      <c r="BB32" s="1386"/>
      <c r="BC32" s="1386"/>
      <c r="BD32" s="1386"/>
      <c r="BE32" s="1386"/>
      <c r="BF32" s="1386"/>
      <c r="BG32" s="1386"/>
      <c r="BH32" s="1386"/>
      <c r="BI32" s="1386"/>
      <c r="BJ32" s="1386"/>
      <c r="BK32" s="1386"/>
      <c r="BL32" s="1386"/>
      <c r="BM32" s="1386"/>
      <c r="BN32" s="1386"/>
      <c r="BO32" s="1386"/>
      <c r="BP32" s="1386"/>
      <c r="BQ32" s="1386"/>
      <c r="BR32" s="1386"/>
      <c r="BS32" s="1386"/>
      <c r="BT32" s="1386"/>
      <c r="BU32" s="1386"/>
      <c r="BV32" s="1386"/>
      <c r="BW32" s="1386"/>
      <c r="BX32" s="1386"/>
      <c r="BY32" s="1386"/>
      <c r="BZ32" s="1386"/>
      <c r="CA32" s="1386"/>
      <c r="CB32" s="1386"/>
      <c r="CC32" s="1386"/>
      <c r="CD32" s="1386"/>
      <c r="CE32" s="1386"/>
      <c r="CF32" s="1386"/>
      <c r="CG32" s="1386"/>
      <c r="CH32" s="1386"/>
      <c r="CI32" s="1386"/>
      <c r="CJ32" s="1386"/>
      <c r="CK32" s="1386"/>
      <c r="CL32" s="1386"/>
      <c r="CM32" s="1386"/>
      <c r="CN32" s="1386"/>
      <c r="CO32" s="1386"/>
      <c r="CP32" s="1386"/>
      <c r="CQ32" s="1386"/>
      <c r="CR32" s="1386"/>
      <c r="CS32" s="1386"/>
      <c r="CT32" s="1386"/>
      <c r="CU32" s="1386"/>
      <c r="CV32" s="1386"/>
      <c r="CW32" s="1386"/>
      <c r="CX32" s="1386"/>
      <c r="CY32" s="1386"/>
      <c r="CZ32" s="1386"/>
      <c r="DA32" s="1386"/>
      <c r="DB32" s="1386"/>
      <c r="DC32" s="1386"/>
      <c r="DD32" s="1386"/>
      <c r="DE32" s="1386"/>
      <c r="DF32" s="1386"/>
      <c r="DG32" s="1386"/>
      <c r="DH32" s="1386"/>
      <c r="DI32" s="1386"/>
      <c r="DJ32" s="1386"/>
      <c r="DK32" s="1386"/>
      <c r="DL32" s="1386"/>
      <c r="DM32" s="1386"/>
      <c r="DN32" s="1386"/>
      <c r="DO32" s="1386"/>
      <c r="DP32" s="1386"/>
      <c r="DQ32" s="1386"/>
      <c r="DR32" s="1386"/>
      <c r="DS32" s="1386"/>
      <c r="DT32" s="1386"/>
      <c r="DU32" s="1386"/>
      <c r="DV32" s="1386"/>
      <c r="DW32" s="1386"/>
      <c r="DX32" s="1386"/>
      <c r="DY32" s="1386"/>
      <c r="DZ32" s="1386"/>
      <c r="EA32" s="1386"/>
      <c r="EB32" s="1386"/>
      <c r="EC32" s="1386"/>
      <c r="ED32" s="1386"/>
      <c r="EE32" s="1386"/>
      <c r="EF32" s="1386"/>
      <c r="EG32" s="1386"/>
      <c r="EH32" s="1386"/>
      <c r="EI32" s="1386"/>
      <c r="EJ32" s="1386"/>
      <c r="EK32" s="1386"/>
      <c r="EL32" s="1386"/>
      <c r="EM32" s="1386"/>
      <c r="EN32" s="1386"/>
      <c r="EO32" s="1386"/>
      <c r="EP32" s="1386"/>
      <c r="EQ32" s="1386"/>
      <c r="ER32" s="1386"/>
      <c r="ES32" s="1386"/>
      <c r="ET32" s="1386"/>
      <c r="EU32" s="1386"/>
      <c r="EV32" s="1386"/>
      <c r="EW32" s="1386"/>
      <c r="EX32" s="1386"/>
      <c r="EY32" s="1386"/>
      <c r="EZ32" s="1386"/>
      <c r="FA32" s="1386"/>
      <c r="FB32" s="1386"/>
      <c r="FC32" s="1386"/>
      <c r="FD32" s="1386"/>
      <c r="FE32" s="1386"/>
      <c r="FF32" s="1386"/>
      <c r="FG32" s="1386"/>
      <c r="FH32" s="1386"/>
      <c r="FI32" s="1386"/>
      <c r="FJ32" s="1386"/>
      <c r="FK32" s="1386"/>
      <c r="FL32" s="1386"/>
      <c r="FM32" s="1386"/>
      <c r="FN32" s="1386"/>
      <c r="FO32" s="1386"/>
      <c r="FP32" s="1386"/>
      <c r="FQ32" s="1386"/>
      <c r="FR32" s="1386"/>
      <c r="FS32" s="1386"/>
      <c r="FT32" s="1386"/>
      <c r="FU32" s="1386"/>
      <c r="FV32" s="1386"/>
      <c r="FW32" s="1386"/>
      <c r="FX32" s="1386"/>
      <c r="FY32" s="1386"/>
      <c r="FZ32" s="1386"/>
      <c r="GA32" s="1386"/>
      <c r="GB32" s="1386"/>
      <c r="GC32" s="1386"/>
      <c r="GD32" s="1386"/>
      <c r="GE32" s="1386"/>
      <c r="GF32" s="1386"/>
      <c r="GG32" s="1386"/>
      <c r="GH32" s="1386"/>
      <c r="GI32" s="1386"/>
      <c r="GJ32" s="1386"/>
      <c r="GK32" s="1386"/>
      <c r="GL32" s="1386"/>
      <c r="GM32" s="1386"/>
      <c r="GN32" s="1386"/>
      <c r="GO32" s="1386"/>
      <c r="GP32" s="1386"/>
      <c r="GQ32" s="1386"/>
      <c r="GR32" s="1386"/>
      <c r="GS32" s="1386"/>
      <c r="GT32" s="1386"/>
      <c r="GU32" s="1386"/>
      <c r="GV32" s="1386"/>
      <c r="GW32" s="1386"/>
      <c r="GX32" s="1386"/>
      <c r="GY32" s="1386"/>
      <c r="GZ32" s="1386"/>
      <c r="HA32" s="1386"/>
      <c r="HB32" s="1386"/>
      <c r="HC32" s="1386"/>
      <c r="HD32" s="1386"/>
      <c r="HE32" s="1386"/>
      <c r="HF32" s="1386"/>
      <c r="HG32" s="1386"/>
      <c r="HH32" s="1386"/>
      <c r="HI32" s="1386"/>
      <c r="HJ32" s="1386"/>
      <c r="HK32" s="1386"/>
      <c r="HL32" s="1386"/>
      <c r="HM32" s="1386"/>
      <c r="HN32" s="1386"/>
      <c r="HO32" s="1386"/>
      <c r="HP32" s="1386"/>
      <c r="HQ32" s="1386"/>
      <c r="HR32" s="1386"/>
      <c r="HS32" s="1386"/>
      <c r="HT32" s="1386"/>
      <c r="HU32" s="1386"/>
      <c r="HV32" s="1386"/>
      <c r="HW32" s="1386"/>
      <c r="HX32" s="1386"/>
      <c r="HY32" s="1386"/>
      <c r="HZ32" s="1386"/>
      <c r="IA32" s="1386"/>
      <c r="IB32" s="1386"/>
      <c r="IC32" s="1386"/>
      <c r="ID32" s="1386"/>
      <c r="IE32" s="1386"/>
      <c r="IF32" s="1386"/>
      <c r="IG32" s="1386"/>
      <c r="IH32" s="1386"/>
      <c r="II32" s="1386"/>
      <c r="IJ32" s="1386"/>
      <c r="IK32" s="1386"/>
      <c r="IL32" s="1386"/>
      <c r="IM32" s="1386"/>
      <c r="IN32" s="1386"/>
      <c r="IO32" s="1386"/>
      <c r="IP32" s="1386"/>
      <c r="IQ32" s="1386"/>
      <c r="IR32" s="1386"/>
      <c r="IS32" s="1386"/>
      <c r="IT32" s="1386"/>
      <c r="IU32" s="1386"/>
    </row>
    <row r="33" spans="1:255" x14ac:dyDescent="0.2">
      <c r="A33" s="1386"/>
      <c r="B33" s="1426" t="s">
        <v>1285</v>
      </c>
      <c r="C33" s="1427" t="s">
        <v>1286</v>
      </c>
      <c r="D33" s="1386"/>
      <c r="E33" s="1386"/>
      <c r="F33" s="1429"/>
      <c r="G33" s="1427"/>
      <c r="S33" s="1386"/>
      <c r="T33" s="1386"/>
      <c r="U33" s="1386"/>
      <c r="V33" s="1386"/>
      <c r="W33" s="1386"/>
      <c r="X33" s="1386"/>
      <c r="Y33" s="1386"/>
      <c r="Z33" s="1386"/>
      <c r="AA33" s="1386"/>
      <c r="AB33" s="1386"/>
      <c r="AC33" s="1386"/>
      <c r="AD33" s="1386"/>
      <c r="AE33" s="1386"/>
      <c r="AF33" s="1386"/>
      <c r="AG33" s="1386"/>
      <c r="AH33" s="1386"/>
      <c r="AI33" s="1386"/>
      <c r="AJ33" s="1386"/>
      <c r="AK33" s="1386"/>
      <c r="AL33" s="1386"/>
      <c r="AM33" s="1386"/>
      <c r="AN33" s="1386"/>
      <c r="AO33" s="1386"/>
      <c r="AP33" s="1386"/>
      <c r="AQ33" s="1386"/>
      <c r="AR33" s="1386"/>
      <c r="AS33" s="1386"/>
      <c r="AT33" s="1386"/>
      <c r="AU33" s="1386"/>
      <c r="AV33" s="1386"/>
      <c r="AW33" s="1386"/>
      <c r="AX33" s="1386"/>
      <c r="AY33" s="1386"/>
      <c r="AZ33" s="1386"/>
      <c r="BA33" s="1386"/>
      <c r="BB33" s="1386"/>
      <c r="BC33" s="1386"/>
      <c r="BD33" s="1386"/>
      <c r="BE33" s="1386"/>
      <c r="BF33" s="1386"/>
      <c r="BG33" s="1386"/>
      <c r="BH33" s="1386"/>
      <c r="BI33" s="1386"/>
      <c r="BJ33" s="1386"/>
      <c r="BK33" s="1386"/>
      <c r="BL33" s="1386"/>
      <c r="BM33" s="1386"/>
      <c r="BN33" s="1386"/>
      <c r="BO33" s="1386"/>
      <c r="BP33" s="1386"/>
      <c r="BQ33" s="1386"/>
      <c r="BR33" s="1386"/>
      <c r="BS33" s="1386"/>
      <c r="BT33" s="1386"/>
      <c r="BU33" s="1386"/>
      <c r="BV33" s="1386"/>
      <c r="BW33" s="1386"/>
      <c r="BX33" s="1386"/>
      <c r="BY33" s="1386"/>
      <c r="BZ33" s="1386"/>
      <c r="CA33" s="1386"/>
      <c r="CB33" s="1386"/>
      <c r="CC33" s="1386"/>
      <c r="CD33" s="1386"/>
      <c r="CE33" s="1386"/>
      <c r="CF33" s="1386"/>
      <c r="CG33" s="1386"/>
      <c r="CH33" s="1386"/>
      <c r="CI33" s="1386"/>
      <c r="CJ33" s="1386"/>
      <c r="CK33" s="1386"/>
      <c r="CL33" s="1386"/>
      <c r="CM33" s="1386"/>
      <c r="CN33" s="1386"/>
      <c r="CO33" s="1386"/>
      <c r="CP33" s="1386"/>
      <c r="CQ33" s="1386"/>
      <c r="CR33" s="1386"/>
      <c r="CS33" s="1386"/>
      <c r="CT33" s="1386"/>
      <c r="CU33" s="1386"/>
      <c r="CV33" s="1386"/>
      <c r="CW33" s="1386"/>
      <c r="CX33" s="1386"/>
      <c r="CY33" s="1386"/>
      <c r="CZ33" s="1386"/>
      <c r="DA33" s="1386"/>
      <c r="DB33" s="1386"/>
      <c r="DC33" s="1386"/>
      <c r="DD33" s="1386"/>
      <c r="DE33" s="1386"/>
      <c r="DF33" s="1386"/>
      <c r="DG33" s="1386"/>
      <c r="DH33" s="1386"/>
      <c r="DI33" s="1386"/>
      <c r="DJ33" s="1386"/>
      <c r="DK33" s="1386"/>
      <c r="DL33" s="1386"/>
      <c r="DM33" s="1386"/>
      <c r="DN33" s="1386"/>
      <c r="DO33" s="1386"/>
      <c r="DP33" s="1386"/>
      <c r="DQ33" s="1386"/>
      <c r="DR33" s="1386"/>
      <c r="DS33" s="1386"/>
      <c r="DT33" s="1386"/>
      <c r="DU33" s="1386"/>
      <c r="DV33" s="1386"/>
      <c r="DW33" s="1386"/>
      <c r="DX33" s="1386"/>
      <c r="DY33" s="1386"/>
      <c r="DZ33" s="1386"/>
      <c r="EA33" s="1386"/>
      <c r="EB33" s="1386"/>
      <c r="EC33" s="1386"/>
      <c r="ED33" s="1386"/>
      <c r="EE33" s="1386"/>
      <c r="EF33" s="1386"/>
      <c r="EG33" s="1386"/>
      <c r="EH33" s="1386"/>
      <c r="EI33" s="1386"/>
      <c r="EJ33" s="1386"/>
      <c r="EK33" s="1386"/>
      <c r="EL33" s="1386"/>
      <c r="EM33" s="1386"/>
      <c r="EN33" s="1386"/>
      <c r="EO33" s="1386"/>
      <c r="EP33" s="1386"/>
      <c r="EQ33" s="1386"/>
      <c r="ER33" s="1386"/>
      <c r="ES33" s="1386"/>
      <c r="ET33" s="1386"/>
      <c r="EU33" s="1386"/>
      <c r="EV33" s="1386"/>
      <c r="EW33" s="1386"/>
      <c r="EX33" s="1386"/>
      <c r="EY33" s="1386"/>
      <c r="EZ33" s="1386"/>
      <c r="FA33" s="1386"/>
      <c r="FB33" s="1386"/>
      <c r="FC33" s="1386"/>
      <c r="FD33" s="1386"/>
      <c r="FE33" s="1386"/>
      <c r="FF33" s="1386"/>
      <c r="FG33" s="1386"/>
      <c r="FH33" s="1386"/>
      <c r="FI33" s="1386"/>
      <c r="FJ33" s="1386"/>
      <c r="FK33" s="1386"/>
      <c r="FL33" s="1386"/>
      <c r="FM33" s="1386"/>
      <c r="FN33" s="1386"/>
      <c r="FO33" s="1386"/>
      <c r="FP33" s="1386"/>
      <c r="FQ33" s="1386"/>
      <c r="FR33" s="1386"/>
      <c r="FS33" s="1386"/>
      <c r="FT33" s="1386"/>
      <c r="FU33" s="1386"/>
      <c r="FV33" s="1386"/>
      <c r="FW33" s="1386"/>
      <c r="FX33" s="1386"/>
      <c r="FY33" s="1386"/>
      <c r="FZ33" s="1386"/>
      <c r="GA33" s="1386"/>
      <c r="GB33" s="1386"/>
      <c r="GC33" s="1386"/>
      <c r="GD33" s="1386"/>
      <c r="GE33" s="1386"/>
      <c r="GF33" s="1386"/>
      <c r="GG33" s="1386"/>
      <c r="GH33" s="1386"/>
      <c r="GI33" s="1386"/>
      <c r="GJ33" s="1386"/>
      <c r="GK33" s="1386"/>
      <c r="GL33" s="1386"/>
      <c r="GM33" s="1386"/>
      <c r="GN33" s="1386"/>
      <c r="GO33" s="1386"/>
      <c r="GP33" s="1386"/>
      <c r="GQ33" s="1386"/>
      <c r="GR33" s="1386"/>
      <c r="GS33" s="1386"/>
      <c r="GT33" s="1386"/>
      <c r="GU33" s="1386"/>
      <c r="GV33" s="1386"/>
      <c r="GW33" s="1386"/>
      <c r="GX33" s="1386"/>
      <c r="GY33" s="1386"/>
      <c r="GZ33" s="1386"/>
      <c r="HA33" s="1386"/>
      <c r="HB33" s="1386"/>
      <c r="HC33" s="1386"/>
      <c r="HD33" s="1386"/>
      <c r="HE33" s="1386"/>
      <c r="HF33" s="1386"/>
      <c r="HG33" s="1386"/>
      <c r="HH33" s="1386"/>
      <c r="HI33" s="1386"/>
      <c r="HJ33" s="1386"/>
      <c r="HK33" s="1386"/>
      <c r="HL33" s="1386"/>
      <c r="HM33" s="1386"/>
      <c r="HN33" s="1386"/>
      <c r="HO33" s="1386"/>
      <c r="HP33" s="1386"/>
      <c r="HQ33" s="1386"/>
      <c r="HR33" s="1386"/>
      <c r="HS33" s="1386"/>
      <c r="HT33" s="1386"/>
      <c r="HU33" s="1386"/>
      <c r="HV33" s="1386"/>
      <c r="HW33" s="1386"/>
      <c r="HX33" s="1386"/>
      <c r="HY33" s="1386"/>
      <c r="HZ33" s="1386"/>
      <c r="IA33" s="1386"/>
      <c r="IB33" s="1386"/>
      <c r="IC33" s="1386"/>
      <c r="ID33" s="1386"/>
      <c r="IE33" s="1386"/>
      <c r="IF33" s="1386"/>
      <c r="IG33" s="1386"/>
      <c r="IH33" s="1386"/>
      <c r="II33" s="1386"/>
      <c r="IJ33" s="1386"/>
      <c r="IK33" s="1386"/>
      <c r="IL33" s="1386"/>
      <c r="IM33" s="1386"/>
      <c r="IN33" s="1386"/>
      <c r="IO33" s="1386"/>
      <c r="IP33" s="1386"/>
      <c r="IQ33" s="1386"/>
      <c r="IR33" s="1386"/>
      <c r="IS33" s="1386"/>
      <c r="IT33" s="1386"/>
      <c r="IU33" s="1386"/>
    </row>
    <row r="34" spans="1:255" ht="14.25" x14ac:dyDescent="0.2">
      <c r="A34" s="1386"/>
      <c r="B34" s="1426" t="s">
        <v>1287</v>
      </c>
      <c r="C34" s="1427" t="s">
        <v>1288</v>
      </c>
      <c r="D34" s="1386"/>
      <c r="E34" s="1386"/>
      <c r="F34" s="1404"/>
      <c r="G34" s="1404"/>
    </row>
    <row r="35" spans="1:255" ht="14.25" x14ac:dyDescent="0.2">
      <c r="A35" s="1386"/>
      <c r="B35" s="1404"/>
      <c r="C35" s="1404"/>
      <c r="D35" s="1404"/>
      <c r="E35" s="1404"/>
      <c r="F35" s="1404"/>
      <c r="G35" s="1404"/>
    </row>
    <row r="36" spans="1:255" ht="14.25" x14ac:dyDescent="0.2">
      <c r="A36" s="1386"/>
      <c r="B36" s="1404"/>
      <c r="C36" s="1386"/>
      <c r="D36" s="1386"/>
      <c r="E36" s="1404"/>
      <c r="F36" s="1404"/>
      <c r="G36" s="1404"/>
    </row>
    <row r="37" spans="1:255" x14ac:dyDescent="0.2">
      <c r="A37" s="1386"/>
      <c r="B37" s="1386"/>
      <c r="C37" s="1386"/>
      <c r="D37" s="1386"/>
      <c r="E37" s="1386"/>
    </row>
    <row r="38" spans="1:255" x14ac:dyDescent="0.2">
      <c r="A38" s="1386"/>
      <c r="B38" s="1386"/>
      <c r="C38" s="1386"/>
      <c r="D38" s="1386"/>
      <c r="E38" s="1386"/>
    </row>
    <row r="43" spans="1:255" x14ac:dyDescent="0.2">
      <c r="E43" s="1426"/>
      <c r="F43" s="1427"/>
    </row>
  </sheetData>
  <mergeCells count="4">
    <mergeCell ref="B5:B6"/>
    <mergeCell ref="C5:C6"/>
    <mergeCell ref="D5:E5"/>
    <mergeCell ref="F5:F6"/>
  </mergeCells>
  <pageMargins left="0.78740157480314965" right="0.59055118110236227" top="0.78740157480314965" bottom="0.59055118110236227" header="0" footer="0"/>
  <pageSetup paperSize="9" scale="6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view="pageBreakPreview" zoomScale="85" zoomScaleNormal="100" zoomScaleSheetLayoutView="85" workbookViewId="0">
      <selection activeCell="C57" sqref="C57"/>
    </sheetView>
  </sheetViews>
  <sheetFormatPr baseColWidth="10" defaultRowHeight="15" x14ac:dyDescent="0.25"/>
  <cols>
    <col min="1" max="1" width="2" customWidth="1"/>
    <col min="2" max="2" width="7.28515625" customWidth="1"/>
    <col min="3" max="3" width="43.42578125" customWidth="1"/>
    <col min="4" max="4" width="16.140625" customWidth="1"/>
    <col min="5" max="16" width="12.7109375" customWidth="1"/>
    <col min="17" max="17" width="15.7109375" customWidth="1"/>
    <col min="18" max="18" width="6.28515625" customWidth="1"/>
  </cols>
  <sheetData>
    <row r="1" spans="1:18" s="1431" customFormat="1" ht="12.75" x14ac:dyDescent="0.2">
      <c r="A1" s="1430"/>
      <c r="B1" s="1430"/>
      <c r="C1" s="1430"/>
      <c r="D1" s="1430"/>
      <c r="E1" s="1430"/>
      <c r="F1" s="1430"/>
      <c r="G1" s="1430"/>
      <c r="H1" s="1430"/>
      <c r="I1" s="1430"/>
      <c r="J1" s="1430"/>
      <c r="K1" s="1430"/>
      <c r="L1" s="1430"/>
      <c r="M1" s="1430"/>
      <c r="N1" s="1430"/>
      <c r="O1" s="1430"/>
      <c r="P1" s="1430"/>
      <c r="Q1" s="1430"/>
      <c r="R1" s="1430"/>
    </row>
    <row r="2" spans="1:18" s="1431" customFormat="1" ht="18.75" x14ac:dyDescent="0.3">
      <c r="A2" s="1432" t="s">
        <v>1289</v>
      </c>
      <c r="B2" s="1433"/>
      <c r="C2" s="1433"/>
      <c r="D2" s="1434"/>
      <c r="E2" s="1434"/>
      <c r="F2" s="1434"/>
      <c r="G2" s="1434"/>
      <c r="H2" s="1434"/>
      <c r="I2" s="1434"/>
      <c r="J2" s="1434"/>
      <c r="K2" s="1434"/>
      <c r="L2" s="1434"/>
      <c r="M2" s="1434"/>
      <c r="N2" s="1434"/>
      <c r="O2" s="1434"/>
      <c r="P2" s="1434"/>
      <c r="Q2" s="1434"/>
      <c r="R2" s="1430"/>
    </row>
    <row r="3" spans="1:18" s="1431" customFormat="1" ht="16.5" x14ac:dyDescent="0.3">
      <c r="A3" s="1433"/>
      <c r="B3" s="1435"/>
      <c r="C3" s="1433"/>
      <c r="D3" s="1434"/>
      <c r="E3" s="1434"/>
      <c r="F3" s="1434"/>
      <c r="G3" s="1434"/>
      <c r="H3" s="1434"/>
      <c r="I3" s="1434"/>
      <c r="J3" s="1434"/>
      <c r="K3" s="1434"/>
      <c r="L3" s="1434"/>
      <c r="M3" s="1434"/>
      <c r="N3" s="1434"/>
      <c r="O3" s="1434"/>
      <c r="P3" s="1434"/>
      <c r="Q3" s="1434"/>
      <c r="R3" s="1430"/>
    </row>
    <row r="4" spans="1:18" s="1431" customFormat="1" ht="16.5" x14ac:dyDescent="0.3">
      <c r="A4" s="1433"/>
      <c r="B4" s="1436" t="s">
        <v>1290</v>
      </c>
      <c r="C4" s="1433"/>
      <c r="D4" s="1434"/>
      <c r="E4" s="1434"/>
      <c r="F4" s="1434"/>
      <c r="G4" s="1434"/>
      <c r="H4" s="1434"/>
      <c r="I4" s="1434"/>
      <c r="J4" s="1434"/>
      <c r="K4" s="1434"/>
      <c r="L4" s="1434"/>
      <c r="M4" s="1434"/>
      <c r="N4" s="1434"/>
      <c r="O4" s="1434"/>
      <c r="P4" s="1434"/>
      <c r="Q4" s="1434"/>
      <c r="R4" s="1430"/>
    </row>
    <row r="5" spans="1:18" s="1431" customFormat="1" ht="17.25" thickBot="1" x14ac:dyDescent="0.35">
      <c r="A5" s="1434"/>
      <c r="B5" s="1434"/>
      <c r="C5" s="1434"/>
      <c r="D5" s="1434"/>
      <c r="E5" s="1434"/>
      <c r="F5" s="1434"/>
      <c r="G5" s="1434"/>
      <c r="H5" s="1434"/>
      <c r="I5" s="1434"/>
      <c r="J5" s="1434"/>
      <c r="K5" s="1434"/>
      <c r="L5" s="1434"/>
      <c r="M5" s="1434"/>
      <c r="N5" s="1434"/>
      <c r="O5" s="1434"/>
      <c r="P5" s="1434"/>
      <c r="Q5" s="1434"/>
      <c r="R5" s="1430"/>
    </row>
    <row r="6" spans="1:18" s="1431" customFormat="1" ht="30" x14ac:dyDescent="0.3">
      <c r="A6" s="1434"/>
      <c r="B6" s="1437" t="s">
        <v>717</v>
      </c>
      <c r="C6" s="1438" t="s">
        <v>1291</v>
      </c>
      <c r="D6" s="1439" t="s">
        <v>1292</v>
      </c>
      <c r="E6" s="1438" t="s">
        <v>1149</v>
      </c>
      <c r="F6" s="1438" t="s">
        <v>1150</v>
      </c>
      <c r="G6" s="1438" t="s">
        <v>1151</v>
      </c>
      <c r="H6" s="1438" t="s">
        <v>1152</v>
      </c>
      <c r="I6" s="1438" t="s">
        <v>1153</v>
      </c>
      <c r="J6" s="1438" t="s">
        <v>1154</v>
      </c>
      <c r="K6" s="1438" t="s">
        <v>1155</v>
      </c>
      <c r="L6" s="1438" t="s">
        <v>1156</v>
      </c>
      <c r="M6" s="1438" t="s">
        <v>1173</v>
      </c>
      <c r="N6" s="1438" t="s">
        <v>1158</v>
      </c>
      <c r="O6" s="1438" t="s">
        <v>1159</v>
      </c>
      <c r="P6" s="1440" t="s">
        <v>1160</v>
      </c>
      <c r="Q6" s="1441" t="s">
        <v>964</v>
      </c>
      <c r="R6" s="1430"/>
    </row>
    <row r="7" spans="1:18" s="1431" customFormat="1" ht="21.75" customHeight="1" x14ac:dyDescent="0.3">
      <c r="A7" s="1434"/>
      <c r="B7" s="1442">
        <v>1</v>
      </c>
      <c r="C7" s="1443" t="s">
        <v>12</v>
      </c>
      <c r="D7" s="1444" t="s">
        <v>1250</v>
      </c>
      <c r="E7" s="1445">
        <v>27108.84</v>
      </c>
      <c r="F7" s="1445">
        <v>25000.36</v>
      </c>
      <c r="G7" s="1445">
        <v>25185.35</v>
      </c>
      <c r="H7" s="1445">
        <v>25674.2</v>
      </c>
      <c r="I7" s="1445">
        <v>27072.74</v>
      </c>
      <c r="J7" s="1445">
        <v>27940.17</v>
      </c>
      <c r="K7" s="1445">
        <v>30821.24</v>
      </c>
      <c r="L7" s="1445">
        <v>29296.91</v>
      </c>
      <c r="M7" s="1445">
        <v>31435.21</v>
      </c>
      <c r="N7" s="1445">
        <v>30082.73</v>
      </c>
      <c r="O7" s="1445">
        <v>31724.560000000001</v>
      </c>
      <c r="P7" s="1446">
        <v>25984.3</v>
      </c>
      <c r="Q7" s="1447">
        <v>337326.60999999993</v>
      </c>
      <c r="R7" s="1430"/>
    </row>
    <row r="8" spans="1:18" s="1431" customFormat="1" ht="21.75" customHeight="1" x14ac:dyDescent="0.3">
      <c r="A8" s="1434"/>
      <c r="B8" s="1448">
        <v>2</v>
      </c>
      <c r="C8" s="1449" t="s">
        <v>14</v>
      </c>
      <c r="D8" s="1450" t="s">
        <v>1250</v>
      </c>
      <c r="E8" s="1451">
        <v>0</v>
      </c>
      <c r="F8" s="1451">
        <v>0</v>
      </c>
      <c r="G8" s="1451">
        <v>0</v>
      </c>
      <c r="H8" s="1451">
        <v>0</v>
      </c>
      <c r="I8" s="1451">
        <v>0</v>
      </c>
      <c r="J8" s="1451">
        <v>0</v>
      </c>
      <c r="K8" s="1451">
        <v>0</v>
      </c>
      <c r="L8" s="1451">
        <v>0</v>
      </c>
      <c r="M8" s="1451">
        <v>0</v>
      </c>
      <c r="N8" s="1451">
        <v>0</v>
      </c>
      <c r="O8" s="1451">
        <v>0</v>
      </c>
      <c r="P8" s="1452">
        <v>22314.6</v>
      </c>
      <c r="Q8" s="1453">
        <v>22314.6</v>
      </c>
      <c r="R8" s="1430"/>
    </row>
    <row r="9" spans="1:18" s="1431" customFormat="1" ht="21.75" customHeight="1" x14ac:dyDescent="0.3">
      <c r="A9" s="1434"/>
      <c r="B9" s="1454">
        <v>3</v>
      </c>
      <c r="C9" s="1455" t="s">
        <v>20</v>
      </c>
      <c r="D9" s="1456" t="s">
        <v>1250</v>
      </c>
      <c r="E9" s="1457">
        <v>18921</v>
      </c>
      <c r="F9" s="1457">
        <v>14698</v>
      </c>
      <c r="G9" s="1457">
        <v>5963</v>
      </c>
      <c r="H9" s="1457">
        <v>17050</v>
      </c>
      <c r="I9" s="1457">
        <v>23899</v>
      </c>
      <c r="J9" s="1457">
        <v>25050</v>
      </c>
      <c r="K9" s="1457">
        <v>26396</v>
      </c>
      <c r="L9" s="1457">
        <v>19967</v>
      </c>
      <c r="M9" s="1457">
        <v>25824</v>
      </c>
      <c r="N9" s="1457">
        <v>25819</v>
      </c>
      <c r="O9" s="1457">
        <v>52989</v>
      </c>
      <c r="P9" s="1458">
        <v>24876</v>
      </c>
      <c r="Q9" s="1459">
        <v>281452</v>
      </c>
      <c r="R9" s="1430"/>
    </row>
    <row r="10" spans="1:18" s="1431" customFormat="1" ht="21.75" customHeight="1" x14ac:dyDescent="0.3">
      <c r="A10" s="1434"/>
      <c r="B10" s="1442" t="s">
        <v>902</v>
      </c>
      <c r="C10" s="1460" t="s">
        <v>902</v>
      </c>
      <c r="D10" s="1461" t="s">
        <v>1257</v>
      </c>
      <c r="E10" s="1462">
        <v>10820</v>
      </c>
      <c r="F10" s="1462">
        <v>0</v>
      </c>
      <c r="G10" s="1462">
        <v>55836</v>
      </c>
      <c r="H10" s="1462">
        <v>25289</v>
      </c>
      <c r="I10" s="1462">
        <v>9226</v>
      </c>
      <c r="J10" s="1462">
        <v>5984</v>
      </c>
      <c r="K10" s="1462">
        <v>1825</v>
      </c>
      <c r="L10" s="1462">
        <v>6490</v>
      </c>
      <c r="M10" s="1462">
        <v>2224</v>
      </c>
      <c r="N10" s="1462">
        <v>4730</v>
      </c>
      <c r="O10" s="1462">
        <v>5148</v>
      </c>
      <c r="P10" s="1463">
        <v>11394</v>
      </c>
      <c r="Q10" s="1464">
        <v>138966</v>
      </c>
      <c r="R10" s="1430"/>
    </row>
    <row r="11" spans="1:18" s="1431" customFormat="1" ht="21.75" customHeight="1" x14ac:dyDescent="0.3">
      <c r="A11" s="1434"/>
      <c r="B11" s="1448">
        <v>4</v>
      </c>
      <c r="C11" s="1443" t="s">
        <v>44</v>
      </c>
      <c r="D11" s="1450" t="s">
        <v>1259</v>
      </c>
      <c r="E11" s="1451">
        <v>3166431</v>
      </c>
      <c r="F11" s="1451">
        <v>2744691</v>
      </c>
      <c r="G11" s="1451">
        <v>3155429</v>
      </c>
      <c r="H11" s="1451">
        <v>2943639</v>
      </c>
      <c r="I11" s="1451">
        <v>3134522</v>
      </c>
      <c r="J11" s="1451">
        <v>2747114</v>
      </c>
      <c r="K11" s="1451">
        <v>3149046</v>
      </c>
      <c r="L11" s="1451">
        <v>2983815</v>
      </c>
      <c r="M11" s="1451">
        <v>3038362</v>
      </c>
      <c r="N11" s="1451">
        <v>3022683</v>
      </c>
      <c r="O11" s="1451">
        <v>2995254</v>
      </c>
      <c r="P11" s="1452">
        <v>3907058</v>
      </c>
      <c r="Q11" s="1453">
        <v>36988044</v>
      </c>
      <c r="R11" s="1430"/>
    </row>
    <row r="12" spans="1:18" s="1431" customFormat="1" ht="21.75" customHeight="1" x14ac:dyDescent="0.3">
      <c r="A12" s="1434"/>
      <c r="B12" s="1454">
        <v>5</v>
      </c>
      <c r="C12" s="1455" t="s">
        <v>46</v>
      </c>
      <c r="D12" s="1456" t="s">
        <v>1257</v>
      </c>
      <c r="E12" s="1457">
        <v>266455</v>
      </c>
      <c r="F12" s="1457">
        <v>243256</v>
      </c>
      <c r="G12" s="1457">
        <v>274221</v>
      </c>
      <c r="H12" s="1457">
        <v>273056</v>
      </c>
      <c r="I12" s="1457">
        <v>291914</v>
      </c>
      <c r="J12" s="1457">
        <v>284947</v>
      </c>
      <c r="K12" s="1457">
        <v>298584</v>
      </c>
      <c r="L12" s="1457">
        <v>292551</v>
      </c>
      <c r="M12" s="1457">
        <v>300689</v>
      </c>
      <c r="N12" s="1457">
        <v>330883</v>
      </c>
      <c r="O12" s="1457">
        <v>289502</v>
      </c>
      <c r="P12" s="1458">
        <v>294530</v>
      </c>
      <c r="Q12" s="1459">
        <v>3440588</v>
      </c>
      <c r="R12" s="1430"/>
    </row>
    <row r="13" spans="1:18" s="1431" customFormat="1" ht="21.75" customHeight="1" x14ac:dyDescent="0.3">
      <c r="A13" s="1434"/>
      <c r="B13" s="1442" t="s">
        <v>902</v>
      </c>
      <c r="C13" s="1460" t="s">
        <v>902</v>
      </c>
      <c r="D13" s="1461" t="s">
        <v>1261</v>
      </c>
      <c r="E13" s="1462">
        <v>224106</v>
      </c>
      <c r="F13" s="1462">
        <v>261364</v>
      </c>
      <c r="G13" s="1462">
        <v>247618</v>
      </c>
      <c r="H13" s="1462">
        <v>214971</v>
      </c>
      <c r="I13" s="1462">
        <v>228710</v>
      </c>
      <c r="J13" s="1462">
        <v>217806</v>
      </c>
      <c r="K13" s="1462">
        <v>224683</v>
      </c>
      <c r="L13" s="1462">
        <v>72787</v>
      </c>
      <c r="M13" s="1462">
        <v>38515</v>
      </c>
      <c r="N13" s="1462">
        <v>28247</v>
      </c>
      <c r="O13" s="1462">
        <v>327</v>
      </c>
      <c r="P13" s="1463">
        <v>12944</v>
      </c>
      <c r="Q13" s="1464">
        <v>1772078</v>
      </c>
      <c r="R13" s="1430"/>
    </row>
    <row r="14" spans="1:18" s="1431" customFormat="1" ht="21.75" customHeight="1" x14ac:dyDescent="0.3">
      <c r="A14" s="1434"/>
      <c r="B14" s="1442">
        <v>6</v>
      </c>
      <c r="C14" s="1460" t="s">
        <v>50</v>
      </c>
      <c r="D14" s="1461" t="s">
        <v>1257</v>
      </c>
      <c r="E14" s="1462">
        <v>440</v>
      </c>
      <c r="F14" s="1462">
        <v>1320</v>
      </c>
      <c r="G14" s="1462">
        <v>680</v>
      </c>
      <c r="H14" s="1462">
        <v>690</v>
      </c>
      <c r="I14" s="1462">
        <v>50</v>
      </c>
      <c r="J14" s="1462">
        <v>430</v>
      </c>
      <c r="K14" s="1462">
        <v>60</v>
      </c>
      <c r="L14" s="1462">
        <v>530</v>
      </c>
      <c r="M14" s="1462">
        <v>2808</v>
      </c>
      <c r="N14" s="1462">
        <v>3609</v>
      </c>
      <c r="O14" s="1462">
        <v>705</v>
      </c>
      <c r="P14" s="1463">
        <v>2574</v>
      </c>
      <c r="Q14" s="1464">
        <v>13896</v>
      </c>
      <c r="R14" s="1430"/>
    </row>
    <row r="15" spans="1:18" s="1431" customFormat="1" ht="21.75" customHeight="1" x14ac:dyDescent="0.3">
      <c r="A15" s="1434"/>
      <c r="B15" s="1448">
        <v>7</v>
      </c>
      <c r="C15" s="1460" t="s">
        <v>52</v>
      </c>
      <c r="D15" s="1461" t="s">
        <v>1257</v>
      </c>
      <c r="E15" s="1462">
        <v>8705</v>
      </c>
      <c r="F15" s="1462">
        <v>8859</v>
      </c>
      <c r="G15" s="1462">
        <v>8357</v>
      </c>
      <c r="H15" s="1462">
        <v>9207</v>
      </c>
      <c r="I15" s="1462">
        <v>10995</v>
      </c>
      <c r="J15" s="1462">
        <v>10794</v>
      </c>
      <c r="K15" s="1462">
        <v>18830</v>
      </c>
      <c r="L15" s="1462">
        <v>20225</v>
      </c>
      <c r="M15" s="1462">
        <v>22037</v>
      </c>
      <c r="N15" s="1462">
        <v>23635</v>
      </c>
      <c r="O15" s="1462">
        <v>15253</v>
      </c>
      <c r="P15" s="1463">
        <v>15524</v>
      </c>
      <c r="Q15" s="1464">
        <v>172421</v>
      </c>
      <c r="R15" s="1430"/>
    </row>
    <row r="16" spans="1:18" s="1431" customFormat="1" ht="21.75" customHeight="1" x14ac:dyDescent="0.3">
      <c r="A16" s="1434"/>
      <c r="B16" s="1448">
        <v>8</v>
      </c>
      <c r="C16" s="1465" t="s">
        <v>56</v>
      </c>
      <c r="D16" s="1450" t="s">
        <v>1257</v>
      </c>
      <c r="E16" s="1451">
        <v>41985.5</v>
      </c>
      <c r="F16" s="1451">
        <v>36431.800000000003</v>
      </c>
      <c r="G16" s="1451">
        <v>11046.9</v>
      </c>
      <c r="H16" s="1451">
        <v>1889</v>
      </c>
      <c r="I16" s="1451">
        <v>235</v>
      </c>
      <c r="J16" s="1451">
        <v>969</v>
      </c>
      <c r="K16" s="1451">
        <v>262</v>
      </c>
      <c r="L16" s="1451">
        <v>790</v>
      </c>
      <c r="M16" s="1451">
        <v>1066</v>
      </c>
      <c r="N16" s="1451">
        <v>1154</v>
      </c>
      <c r="O16" s="1451">
        <v>658</v>
      </c>
      <c r="P16" s="1452">
        <v>326</v>
      </c>
      <c r="Q16" s="1453">
        <v>96813.2</v>
      </c>
      <c r="R16" s="1430"/>
    </row>
    <row r="17" spans="1:18" s="1431" customFormat="1" ht="21.75" customHeight="1" x14ac:dyDescent="0.3">
      <c r="A17" s="1434"/>
      <c r="B17" s="1454">
        <v>9</v>
      </c>
      <c r="C17" s="1455" t="s">
        <v>58</v>
      </c>
      <c r="D17" s="1456" t="s">
        <v>1257</v>
      </c>
      <c r="E17" s="1457">
        <v>47</v>
      </c>
      <c r="F17" s="1457">
        <v>47</v>
      </c>
      <c r="G17" s="1457">
        <v>13</v>
      </c>
      <c r="H17" s="1457">
        <v>1</v>
      </c>
      <c r="I17" s="1457">
        <v>6</v>
      </c>
      <c r="J17" s="1457">
        <v>1</v>
      </c>
      <c r="K17" s="1457">
        <v>57</v>
      </c>
      <c r="L17" s="1457">
        <v>4</v>
      </c>
      <c r="M17" s="1457">
        <v>7</v>
      </c>
      <c r="N17" s="1457">
        <v>4</v>
      </c>
      <c r="O17" s="1457">
        <v>4</v>
      </c>
      <c r="P17" s="1458">
        <v>93</v>
      </c>
      <c r="Q17" s="1459">
        <v>284</v>
      </c>
      <c r="R17" s="1430"/>
    </row>
    <row r="18" spans="1:18" s="1431" customFormat="1" ht="21.75" customHeight="1" x14ac:dyDescent="0.3">
      <c r="A18" s="1434"/>
      <c r="B18" s="1442" t="s">
        <v>902</v>
      </c>
      <c r="C18" s="1460" t="s">
        <v>902</v>
      </c>
      <c r="D18" s="1461" t="s">
        <v>1259</v>
      </c>
      <c r="E18" s="1462">
        <v>6331685</v>
      </c>
      <c r="F18" s="1462">
        <v>5673967</v>
      </c>
      <c r="G18" s="1462">
        <v>6062270</v>
      </c>
      <c r="H18" s="1462">
        <v>5988364</v>
      </c>
      <c r="I18" s="1462">
        <v>5856618</v>
      </c>
      <c r="J18" s="1462">
        <v>5413657</v>
      </c>
      <c r="K18" s="1462">
        <v>6300059</v>
      </c>
      <c r="L18" s="1462">
        <v>6477583</v>
      </c>
      <c r="M18" s="1462">
        <v>6242954</v>
      </c>
      <c r="N18" s="1462">
        <v>6456231</v>
      </c>
      <c r="O18" s="1462">
        <v>6167992</v>
      </c>
      <c r="P18" s="1463">
        <v>5607769</v>
      </c>
      <c r="Q18" s="1464">
        <v>72579149</v>
      </c>
      <c r="R18" s="1430"/>
    </row>
    <row r="19" spans="1:18" s="1431" customFormat="1" ht="21.75" customHeight="1" x14ac:dyDescent="0.3">
      <c r="A19" s="1434"/>
      <c r="B19" s="1448">
        <v>10</v>
      </c>
      <c r="C19" s="1465" t="s">
        <v>60</v>
      </c>
      <c r="D19" s="1450" t="s">
        <v>1257</v>
      </c>
      <c r="E19" s="1451">
        <v>0</v>
      </c>
      <c r="F19" s="1451">
        <v>0</v>
      </c>
      <c r="G19" s="1451">
        <v>0</v>
      </c>
      <c r="H19" s="1451">
        <v>0</v>
      </c>
      <c r="I19" s="1451">
        <v>439.52000000000004</v>
      </c>
      <c r="J19" s="1451">
        <v>0</v>
      </c>
      <c r="K19" s="1451">
        <v>0</v>
      </c>
      <c r="L19" s="1451">
        <v>158</v>
      </c>
      <c r="M19" s="1451">
        <v>232</v>
      </c>
      <c r="N19" s="1451">
        <v>48</v>
      </c>
      <c r="O19" s="1451">
        <v>322</v>
      </c>
      <c r="P19" s="1452">
        <v>40</v>
      </c>
      <c r="Q19" s="1453">
        <v>1239.52</v>
      </c>
      <c r="R19" s="1430"/>
    </row>
    <row r="20" spans="1:18" s="1431" customFormat="1" ht="21.75" customHeight="1" x14ac:dyDescent="0.3">
      <c r="A20" s="1434"/>
      <c r="B20" s="1454">
        <v>11</v>
      </c>
      <c r="C20" s="1455" t="s">
        <v>62</v>
      </c>
      <c r="D20" s="1456" t="s">
        <v>1257</v>
      </c>
      <c r="E20" s="1457">
        <v>50</v>
      </c>
      <c r="F20" s="1457">
        <v>42160</v>
      </c>
      <c r="G20" s="1457">
        <v>3240</v>
      </c>
      <c r="H20" s="1457">
        <v>830</v>
      </c>
      <c r="I20" s="1457">
        <v>1230</v>
      </c>
      <c r="J20" s="1457">
        <v>110</v>
      </c>
      <c r="K20" s="1457">
        <v>21190</v>
      </c>
      <c r="L20" s="1457">
        <v>20105</v>
      </c>
      <c r="M20" s="1457">
        <v>40</v>
      </c>
      <c r="N20" s="1457">
        <v>1835</v>
      </c>
      <c r="O20" s="1457">
        <v>10110</v>
      </c>
      <c r="P20" s="1458">
        <v>129</v>
      </c>
      <c r="Q20" s="1459">
        <v>101029</v>
      </c>
      <c r="R20" s="1430"/>
    </row>
    <row r="21" spans="1:18" s="1431" customFormat="1" ht="21.75" customHeight="1" x14ac:dyDescent="0.3">
      <c r="A21" s="1434"/>
      <c r="B21" s="1442" t="s">
        <v>902</v>
      </c>
      <c r="C21" s="1460" t="s">
        <v>902</v>
      </c>
      <c r="D21" s="1461" t="s">
        <v>1261</v>
      </c>
      <c r="E21" s="1462">
        <v>0</v>
      </c>
      <c r="F21" s="1462">
        <v>67127</v>
      </c>
      <c r="G21" s="1462">
        <v>4404</v>
      </c>
      <c r="H21" s="1462">
        <v>0</v>
      </c>
      <c r="I21" s="1462">
        <v>0</v>
      </c>
      <c r="J21" s="1462">
        <v>0</v>
      </c>
      <c r="K21" s="1462">
        <v>0</v>
      </c>
      <c r="L21" s="1462">
        <v>8700</v>
      </c>
      <c r="M21" s="1462">
        <v>0</v>
      </c>
      <c r="N21" s="1462">
        <v>0</v>
      </c>
      <c r="O21" s="1462">
        <v>2900</v>
      </c>
      <c r="P21" s="1463">
        <v>0</v>
      </c>
      <c r="Q21" s="1464">
        <v>83131</v>
      </c>
      <c r="R21" s="1430"/>
    </row>
    <row r="22" spans="1:18" s="1431" customFormat="1" ht="21.75" customHeight="1" x14ac:dyDescent="0.3">
      <c r="A22" s="1434"/>
      <c r="B22" s="1454">
        <v>12</v>
      </c>
      <c r="C22" s="1449" t="s">
        <v>64</v>
      </c>
      <c r="D22" s="1466" t="s">
        <v>1257</v>
      </c>
      <c r="E22" s="1457">
        <v>6041</v>
      </c>
      <c r="F22" s="1457">
        <v>21006</v>
      </c>
      <c r="G22" s="1457">
        <v>124</v>
      </c>
      <c r="H22" s="1457">
        <v>1367</v>
      </c>
      <c r="I22" s="1457">
        <v>1896</v>
      </c>
      <c r="J22" s="1457">
        <v>0</v>
      </c>
      <c r="K22" s="1457">
        <v>20133</v>
      </c>
      <c r="L22" s="1457">
        <v>14447</v>
      </c>
      <c r="M22" s="1457">
        <v>842</v>
      </c>
      <c r="N22" s="1457">
        <v>3926</v>
      </c>
      <c r="O22" s="1457">
        <v>1567</v>
      </c>
      <c r="P22" s="1458">
        <v>1310</v>
      </c>
      <c r="Q22" s="1459">
        <v>72659</v>
      </c>
      <c r="R22" s="1430"/>
    </row>
    <row r="23" spans="1:18" s="1431" customFormat="1" ht="21.75" customHeight="1" x14ac:dyDescent="0.3">
      <c r="A23" s="1434"/>
      <c r="B23" s="1467" t="s">
        <v>902</v>
      </c>
      <c r="C23" s="1468" t="s">
        <v>902</v>
      </c>
      <c r="D23" s="1469" t="s">
        <v>1259</v>
      </c>
      <c r="E23" s="1470">
        <v>8986837</v>
      </c>
      <c r="F23" s="1470">
        <v>3403888</v>
      </c>
      <c r="G23" s="1470">
        <v>2205402</v>
      </c>
      <c r="H23" s="1470">
        <v>1387911</v>
      </c>
      <c r="I23" s="1470">
        <v>2233294</v>
      </c>
      <c r="J23" s="1470">
        <v>1309283</v>
      </c>
      <c r="K23" s="1470">
        <v>440842</v>
      </c>
      <c r="L23" s="1470">
        <v>418112</v>
      </c>
      <c r="M23" s="1470">
        <v>260203</v>
      </c>
      <c r="N23" s="1470">
        <v>454755</v>
      </c>
      <c r="O23" s="1470">
        <v>2906329</v>
      </c>
      <c r="P23" s="1471">
        <v>4152148</v>
      </c>
      <c r="Q23" s="1472">
        <v>28159004</v>
      </c>
      <c r="R23" s="1430"/>
    </row>
    <row r="24" spans="1:18" s="1431" customFormat="1" ht="21.75" customHeight="1" x14ac:dyDescent="0.3">
      <c r="A24" s="1434"/>
      <c r="B24" s="1442" t="s">
        <v>902</v>
      </c>
      <c r="C24" s="1443" t="s">
        <v>902</v>
      </c>
      <c r="D24" s="1473" t="s">
        <v>1261</v>
      </c>
      <c r="E24" s="1462">
        <v>0</v>
      </c>
      <c r="F24" s="1462">
        <v>27255</v>
      </c>
      <c r="G24" s="1462">
        <v>0</v>
      </c>
      <c r="H24" s="1462">
        <v>0</v>
      </c>
      <c r="I24" s="1462">
        <v>0</v>
      </c>
      <c r="J24" s="1462">
        <v>0</v>
      </c>
      <c r="K24" s="1462">
        <v>0</v>
      </c>
      <c r="L24" s="1462">
        <v>0</v>
      </c>
      <c r="M24" s="1462">
        <v>0</v>
      </c>
      <c r="N24" s="1462">
        <v>0</v>
      </c>
      <c r="O24" s="1462">
        <v>0</v>
      </c>
      <c r="P24" s="1463">
        <v>0</v>
      </c>
      <c r="Q24" s="1464">
        <v>27255</v>
      </c>
      <c r="R24" s="1430"/>
    </row>
    <row r="25" spans="1:18" s="1431" customFormat="1" ht="21.75" customHeight="1" x14ac:dyDescent="0.3">
      <c r="A25" s="1434"/>
      <c r="B25" s="1448">
        <v>13</v>
      </c>
      <c r="C25" s="1465" t="s">
        <v>66</v>
      </c>
      <c r="D25" s="1450" t="s">
        <v>1259</v>
      </c>
      <c r="E25" s="1451">
        <v>2911388</v>
      </c>
      <c r="F25" s="1451">
        <v>1918136</v>
      </c>
      <c r="G25" s="1451">
        <v>2051854</v>
      </c>
      <c r="H25" s="1451">
        <v>2032839</v>
      </c>
      <c r="I25" s="1451">
        <v>3390854</v>
      </c>
      <c r="J25" s="1451">
        <v>3398145</v>
      </c>
      <c r="K25" s="1451">
        <v>3071125</v>
      </c>
      <c r="L25" s="1451">
        <v>3463752</v>
      </c>
      <c r="M25" s="1451">
        <v>3493593</v>
      </c>
      <c r="N25" s="1451">
        <v>3147603</v>
      </c>
      <c r="O25" s="1451">
        <v>3146833</v>
      </c>
      <c r="P25" s="1452">
        <v>3317540</v>
      </c>
      <c r="Q25" s="1453">
        <v>35343662</v>
      </c>
      <c r="R25" s="1430"/>
    </row>
    <row r="26" spans="1:18" s="1431" customFormat="1" ht="21.75" customHeight="1" x14ac:dyDescent="0.3">
      <c r="A26" s="1434"/>
      <c r="B26" s="1448">
        <v>14</v>
      </c>
      <c r="C26" s="1465" t="s">
        <v>74</v>
      </c>
      <c r="D26" s="1450" t="s">
        <v>1257</v>
      </c>
      <c r="E26" s="1451">
        <v>0</v>
      </c>
      <c r="F26" s="1451">
        <v>0</v>
      </c>
      <c r="G26" s="1451">
        <v>0</v>
      </c>
      <c r="H26" s="1451">
        <v>0</v>
      </c>
      <c r="I26" s="1451">
        <v>2658.24</v>
      </c>
      <c r="J26" s="1451">
        <v>0</v>
      </c>
      <c r="K26" s="1451">
        <v>0</v>
      </c>
      <c r="L26" s="1451">
        <v>0</v>
      </c>
      <c r="M26" s="1451">
        <v>0</v>
      </c>
      <c r="N26" s="1451">
        <v>0</v>
      </c>
      <c r="O26" s="1451">
        <v>0</v>
      </c>
      <c r="P26" s="1452">
        <v>528.22</v>
      </c>
      <c r="Q26" s="1453">
        <v>3186.46</v>
      </c>
      <c r="R26" s="1430"/>
    </row>
    <row r="27" spans="1:18" s="1431" customFormat="1" ht="21.75" customHeight="1" x14ac:dyDescent="0.3">
      <c r="A27" s="1434"/>
      <c r="B27" s="1448">
        <v>15</v>
      </c>
      <c r="C27" s="1465" t="s">
        <v>78</v>
      </c>
      <c r="D27" s="1450" t="s">
        <v>1257</v>
      </c>
      <c r="E27" s="1451">
        <v>0</v>
      </c>
      <c r="F27" s="1451">
        <v>0</v>
      </c>
      <c r="G27" s="1451">
        <v>0</v>
      </c>
      <c r="H27" s="1451">
        <v>0</v>
      </c>
      <c r="I27" s="1451">
        <v>0</v>
      </c>
      <c r="J27" s="1451">
        <v>0</v>
      </c>
      <c r="K27" s="1451">
        <v>0</v>
      </c>
      <c r="L27" s="1451">
        <v>0</v>
      </c>
      <c r="M27" s="1451">
        <v>0</v>
      </c>
      <c r="N27" s="1451">
        <v>0</v>
      </c>
      <c r="O27" s="1451">
        <v>0</v>
      </c>
      <c r="P27" s="1452">
        <v>0</v>
      </c>
      <c r="Q27" s="1453">
        <v>0</v>
      </c>
      <c r="R27" s="1430"/>
    </row>
    <row r="28" spans="1:18" s="1431" customFormat="1" ht="21.75" customHeight="1" x14ac:dyDescent="0.3">
      <c r="A28" s="1434"/>
      <c r="B28" s="1448">
        <v>16</v>
      </c>
      <c r="C28" s="1465" t="s">
        <v>92</v>
      </c>
      <c r="D28" s="1450" t="s">
        <v>1257</v>
      </c>
      <c r="E28" s="1451">
        <v>0</v>
      </c>
      <c r="F28" s="1451">
        <v>0</v>
      </c>
      <c r="G28" s="1451">
        <v>221</v>
      </c>
      <c r="H28" s="1451">
        <v>0</v>
      </c>
      <c r="I28" s="1451">
        <v>42</v>
      </c>
      <c r="J28" s="1451">
        <v>0</v>
      </c>
      <c r="K28" s="1451">
        <v>0</v>
      </c>
      <c r="L28" s="1451">
        <v>0</v>
      </c>
      <c r="M28" s="1451">
        <v>0</v>
      </c>
      <c r="N28" s="1451">
        <v>184</v>
      </c>
      <c r="O28" s="1451">
        <v>0</v>
      </c>
      <c r="P28" s="1452">
        <v>0</v>
      </c>
      <c r="Q28" s="1453">
        <v>447</v>
      </c>
      <c r="R28" s="1430"/>
    </row>
    <row r="29" spans="1:18" s="1431" customFormat="1" ht="21.75" customHeight="1" x14ac:dyDescent="0.3">
      <c r="A29" s="1434"/>
      <c r="B29" s="1454">
        <v>17</v>
      </c>
      <c r="C29" s="1455" t="s">
        <v>94</v>
      </c>
      <c r="D29" s="1456" t="s">
        <v>1257</v>
      </c>
      <c r="E29" s="1457">
        <v>24370</v>
      </c>
      <c r="F29" s="1457">
        <v>818672</v>
      </c>
      <c r="G29" s="1457">
        <v>2925</v>
      </c>
      <c r="H29" s="1457">
        <v>22564.5</v>
      </c>
      <c r="I29" s="1457">
        <v>0</v>
      </c>
      <c r="J29" s="1457">
        <v>663</v>
      </c>
      <c r="K29" s="1457">
        <v>28486.9</v>
      </c>
      <c r="L29" s="1457">
        <v>52643.869999999995</v>
      </c>
      <c r="M29" s="1457">
        <v>12196</v>
      </c>
      <c r="N29" s="1457">
        <v>13191</v>
      </c>
      <c r="O29" s="1457">
        <v>2296</v>
      </c>
      <c r="P29" s="1458">
        <v>10482</v>
      </c>
      <c r="Q29" s="1459">
        <v>988490.27</v>
      </c>
      <c r="R29" s="1430"/>
    </row>
    <row r="30" spans="1:18" s="1431" customFormat="1" ht="21.75" customHeight="1" x14ac:dyDescent="0.3">
      <c r="A30" s="1434"/>
      <c r="B30" s="1442">
        <v>18</v>
      </c>
      <c r="C30" s="1460" t="s">
        <v>902</v>
      </c>
      <c r="D30" s="1461" t="s">
        <v>1259</v>
      </c>
      <c r="E30" s="1462">
        <v>78467934</v>
      </c>
      <c r="F30" s="1462">
        <v>52230011.009999998</v>
      </c>
      <c r="G30" s="1462">
        <v>63196359</v>
      </c>
      <c r="H30" s="1462">
        <v>41012093</v>
      </c>
      <c r="I30" s="1462">
        <v>78507761</v>
      </c>
      <c r="J30" s="1462">
        <v>76727252</v>
      </c>
      <c r="K30" s="1462">
        <v>65585489</v>
      </c>
      <c r="L30" s="1462">
        <v>61894491</v>
      </c>
      <c r="M30" s="1462">
        <v>73963714</v>
      </c>
      <c r="N30" s="1462">
        <v>58619549</v>
      </c>
      <c r="O30" s="1462">
        <v>53428908.009999998</v>
      </c>
      <c r="P30" s="1463">
        <v>69573324</v>
      </c>
      <c r="Q30" s="1464">
        <v>773206885.01999998</v>
      </c>
      <c r="R30" s="1430"/>
    </row>
    <row r="31" spans="1:18" s="1431" customFormat="1" ht="21.75" customHeight="1" x14ac:dyDescent="0.3">
      <c r="A31" s="1434"/>
      <c r="B31" s="1454">
        <v>19</v>
      </c>
      <c r="C31" s="1455" t="s">
        <v>96</v>
      </c>
      <c r="D31" s="1456" t="s">
        <v>1257</v>
      </c>
      <c r="E31" s="1457">
        <v>0</v>
      </c>
      <c r="F31" s="1457">
        <v>0</v>
      </c>
      <c r="G31" s="1457">
        <v>0</v>
      </c>
      <c r="H31" s="1457">
        <v>115022</v>
      </c>
      <c r="I31" s="1457">
        <v>0</v>
      </c>
      <c r="J31" s="1457">
        <v>0</v>
      </c>
      <c r="K31" s="1457">
        <v>0</v>
      </c>
      <c r="L31" s="1457">
        <v>0</v>
      </c>
      <c r="M31" s="1457">
        <v>0</v>
      </c>
      <c r="N31" s="1457">
        <v>42578</v>
      </c>
      <c r="O31" s="1457">
        <v>0</v>
      </c>
      <c r="P31" s="1458">
        <v>0</v>
      </c>
      <c r="Q31" s="1459">
        <v>157600</v>
      </c>
      <c r="R31" s="1430"/>
    </row>
    <row r="32" spans="1:18" s="1431" customFormat="1" ht="21.75" customHeight="1" x14ac:dyDescent="0.3">
      <c r="A32" s="1434"/>
      <c r="B32" s="1442">
        <v>20</v>
      </c>
      <c r="C32" s="1460" t="s">
        <v>902</v>
      </c>
      <c r="D32" s="1461" t="s">
        <v>1259</v>
      </c>
      <c r="E32" s="1462">
        <v>13467401.300000001</v>
      </c>
      <c r="F32" s="1462">
        <v>11880122.550000001</v>
      </c>
      <c r="G32" s="1462">
        <v>8475863.3399999999</v>
      </c>
      <c r="H32" s="1462">
        <v>7608387.2199999997</v>
      </c>
      <c r="I32" s="1462">
        <v>13863328.859999999</v>
      </c>
      <c r="J32" s="1462">
        <v>9134651.379999999</v>
      </c>
      <c r="K32" s="1462">
        <v>22711116.43</v>
      </c>
      <c r="L32" s="1462">
        <v>21418560.829999998</v>
      </c>
      <c r="M32" s="1462">
        <v>20227708.32</v>
      </c>
      <c r="N32" s="1462">
        <v>19317201.640000001</v>
      </c>
      <c r="O32" s="1462">
        <v>19034982.919999998</v>
      </c>
      <c r="P32" s="1463">
        <v>19950883.669999998</v>
      </c>
      <c r="Q32" s="1464">
        <v>187090208.45999998</v>
      </c>
      <c r="R32" s="1430"/>
    </row>
    <row r="33" spans="1:18" s="1431" customFormat="1" ht="21.75" customHeight="1" x14ac:dyDescent="0.3">
      <c r="A33" s="1434"/>
      <c r="B33" s="1454">
        <v>21</v>
      </c>
      <c r="C33" s="1455" t="s">
        <v>102</v>
      </c>
      <c r="D33" s="1456" t="s">
        <v>1254</v>
      </c>
      <c r="E33" s="1457">
        <v>0</v>
      </c>
      <c r="F33" s="1457">
        <v>7696.36</v>
      </c>
      <c r="G33" s="1457">
        <v>0</v>
      </c>
      <c r="H33" s="1457">
        <v>0</v>
      </c>
      <c r="I33" s="1457">
        <v>0</v>
      </c>
      <c r="J33" s="1457">
        <v>0</v>
      </c>
      <c r="K33" s="1457">
        <v>3957.9</v>
      </c>
      <c r="L33" s="1457">
        <v>2066.5300000000002</v>
      </c>
      <c r="M33" s="1457">
        <v>0</v>
      </c>
      <c r="N33" s="1457">
        <v>0</v>
      </c>
      <c r="O33" s="1457">
        <v>0</v>
      </c>
      <c r="P33" s="1458">
        <v>0</v>
      </c>
      <c r="Q33" s="1459">
        <v>13720.79</v>
      </c>
      <c r="R33" s="1430"/>
    </row>
    <row r="34" spans="1:18" s="1431" customFormat="1" ht="21.75" customHeight="1" x14ac:dyDescent="0.3">
      <c r="A34" s="1434"/>
      <c r="B34" s="1467">
        <v>22</v>
      </c>
      <c r="C34" s="1468" t="s">
        <v>902</v>
      </c>
      <c r="D34" s="1469" t="s">
        <v>1257</v>
      </c>
      <c r="E34" s="1470">
        <v>50.19</v>
      </c>
      <c r="F34" s="1470">
        <v>625942.59</v>
      </c>
      <c r="G34" s="1470">
        <v>0</v>
      </c>
      <c r="H34" s="1470">
        <v>269446.68</v>
      </c>
      <c r="I34" s="1470">
        <v>6548.26</v>
      </c>
      <c r="J34" s="1470">
        <v>28450.25</v>
      </c>
      <c r="K34" s="1470">
        <v>82180.98</v>
      </c>
      <c r="L34" s="1470">
        <v>302081.90000000002</v>
      </c>
      <c r="M34" s="1470">
        <v>438604.74</v>
      </c>
      <c r="N34" s="1470">
        <v>83781.989999999991</v>
      </c>
      <c r="O34" s="1470">
        <v>3751.02</v>
      </c>
      <c r="P34" s="1471">
        <v>28422.240000000002</v>
      </c>
      <c r="Q34" s="1472">
        <v>1869260.84</v>
      </c>
      <c r="R34" s="1430"/>
    </row>
    <row r="35" spans="1:18" s="1431" customFormat="1" ht="21.75" customHeight="1" x14ac:dyDescent="0.3">
      <c r="A35" s="1434"/>
      <c r="B35" s="1442">
        <v>23</v>
      </c>
      <c r="C35" s="1443" t="s">
        <v>902</v>
      </c>
      <c r="D35" s="1473" t="s">
        <v>1259</v>
      </c>
      <c r="E35" s="1462">
        <v>36310888.009999998</v>
      </c>
      <c r="F35" s="1462">
        <v>12224788</v>
      </c>
      <c r="G35" s="1462">
        <v>7296005</v>
      </c>
      <c r="H35" s="1462">
        <v>6505131</v>
      </c>
      <c r="I35" s="1462">
        <v>24552770.010000002</v>
      </c>
      <c r="J35" s="1462">
        <v>59743756.010000005</v>
      </c>
      <c r="K35" s="1462">
        <v>100190445</v>
      </c>
      <c r="L35" s="1462">
        <v>105777740.71000001</v>
      </c>
      <c r="M35" s="1462">
        <v>110369651.00999999</v>
      </c>
      <c r="N35" s="1462">
        <v>78272131</v>
      </c>
      <c r="O35" s="1462">
        <v>84897078</v>
      </c>
      <c r="P35" s="1463">
        <v>91638477</v>
      </c>
      <c r="Q35" s="1464">
        <v>717778860.75</v>
      </c>
      <c r="R35" s="1430"/>
    </row>
    <row r="36" spans="1:18" s="1431" customFormat="1" ht="21.75" customHeight="1" x14ac:dyDescent="0.3">
      <c r="A36" s="1434"/>
      <c r="B36" s="1454">
        <v>24</v>
      </c>
      <c r="C36" s="1455" t="s">
        <v>104</v>
      </c>
      <c r="D36" s="1456" t="s">
        <v>1257</v>
      </c>
      <c r="E36" s="1457">
        <v>0</v>
      </c>
      <c r="F36" s="1457">
        <v>0</v>
      </c>
      <c r="G36" s="1457">
        <v>0</v>
      </c>
      <c r="H36" s="1457">
        <v>0</v>
      </c>
      <c r="I36" s="1457">
        <v>0</v>
      </c>
      <c r="J36" s="1457">
        <v>0</v>
      </c>
      <c r="K36" s="1457">
        <v>334706</v>
      </c>
      <c r="L36" s="1457">
        <v>401541</v>
      </c>
      <c r="M36" s="1457">
        <v>0</v>
      </c>
      <c r="N36" s="1457">
        <v>0</v>
      </c>
      <c r="O36" s="1457">
        <v>0</v>
      </c>
      <c r="P36" s="1458">
        <v>0</v>
      </c>
      <c r="Q36" s="1459">
        <v>736247</v>
      </c>
      <c r="R36" s="1430"/>
    </row>
    <row r="37" spans="1:18" s="1431" customFormat="1" ht="21.75" customHeight="1" x14ac:dyDescent="0.3">
      <c r="A37" s="1434"/>
      <c r="B37" s="1442">
        <v>25</v>
      </c>
      <c r="C37" s="1460" t="s">
        <v>902</v>
      </c>
      <c r="D37" s="1461" t="s">
        <v>1259</v>
      </c>
      <c r="E37" s="1462">
        <v>33950188</v>
      </c>
      <c r="F37" s="1462">
        <v>12369061</v>
      </c>
      <c r="G37" s="1462">
        <v>62130972</v>
      </c>
      <c r="H37" s="1462">
        <v>62367865</v>
      </c>
      <c r="I37" s="1462">
        <v>65928358</v>
      </c>
      <c r="J37" s="1462">
        <v>53532535</v>
      </c>
      <c r="K37" s="1462">
        <v>57799245</v>
      </c>
      <c r="L37" s="1462">
        <v>68091125</v>
      </c>
      <c r="M37" s="1462">
        <v>70380063</v>
      </c>
      <c r="N37" s="1462">
        <v>70421219</v>
      </c>
      <c r="O37" s="1462">
        <v>68926884</v>
      </c>
      <c r="P37" s="1463">
        <v>71555163</v>
      </c>
      <c r="Q37" s="1464">
        <v>697452678</v>
      </c>
      <c r="R37" s="1430"/>
    </row>
    <row r="38" spans="1:18" s="1431" customFormat="1" ht="21.75" customHeight="1" x14ac:dyDescent="0.3">
      <c r="A38" s="1434"/>
      <c r="B38" s="1454">
        <v>26</v>
      </c>
      <c r="C38" s="1455" t="s">
        <v>108</v>
      </c>
      <c r="D38" s="1456" t="s">
        <v>1257</v>
      </c>
      <c r="E38" s="1457">
        <v>10868</v>
      </c>
      <c r="F38" s="1457">
        <v>276791.99</v>
      </c>
      <c r="G38" s="1457">
        <v>13416.220000000001</v>
      </c>
      <c r="H38" s="1457">
        <v>10398.84</v>
      </c>
      <c r="I38" s="1457">
        <v>8413.07</v>
      </c>
      <c r="J38" s="1457">
        <v>7219.2600000000011</v>
      </c>
      <c r="K38" s="1457">
        <v>8423.6200000000008</v>
      </c>
      <c r="L38" s="1457">
        <v>13995.53</v>
      </c>
      <c r="M38" s="1457">
        <v>14176.509999999998</v>
      </c>
      <c r="N38" s="1457">
        <v>18972.02</v>
      </c>
      <c r="O38" s="1457">
        <v>17845.319999999996</v>
      </c>
      <c r="P38" s="1458">
        <v>16674.259999999998</v>
      </c>
      <c r="Q38" s="1459">
        <v>417194.64000000007</v>
      </c>
      <c r="R38" s="1430"/>
    </row>
    <row r="39" spans="1:18" s="1431" customFormat="1" ht="21.75" customHeight="1" x14ac:dyDescent="0.3">
      <c r="A39" s="1434"/>
      <c r="B39" s="1442">
        <v>27</v>
      </c>
      <c r="C39" s="1460" t="s">
        <v>902</v>
      </c>
      <c r="D39" s="1461" t="s">
        <v>1261</v>
      </c>
      <c r="E39" s="1462">
        <v>1393324</v>
      </c>
      <c r="F39" s="1462">
        <v>1066366.9700000002</v>
      </c>
      <c r="G39" s="1462">
        <v>1455747.5199999998</v>
      </c>
      <c r="H39" s="1462">
        <v>1412137.21</v>
      </c>
      <c r="I39" s="1462">
        <v>1471929.8800000001</v>
      </c>
      <c r="J39" s="1462">
        <v>1392196.71</v>
      </c>
      <c r="K39" s="1462">
        <v>1474625.2399999998</v>
      </c>
      <c r="L39" s="1462">
        <v>1598298.69</v>
      </c>
      <c r="M39" s="1462">
        <v>1727768.06</v>
      </c>
      <c r="N39" s="1462">
        <v>1797487.3</v>
      </c>
      <c r="O39" s="1462">
        <v>1785408.2799999998</v>
      </c>
      <c r="P39" s="1463">
        <v>1687716.7099999997</v>
      </c>
      <c r="Q39" s="1464">
        <v>18263006.57</v>
      </c>
      <c r="R39" s="1430"/>
    </row>
    <row r="40" spans="1:18" s="1431" customFormat="1" ht="21.75" customHeight="1" x14ac:dyDescent="0.3">
      <c r="A40" s="1434"/>
      <c r="B40" s="1448">
        <v>28</v>
      </c>
      <c r="C40" s="1465" t="s">
        <v>113</v>
      </c>
      <c r="D40" s="1450" t="s">
        <v>1257</v>
      </c>
      <c r="E40" s="1451">
        <v>134</v>
      </c>
      <c r="F40" s="1451">
        <v>144</v>
      </c>
      <c r="G40" s="1451">
        <v>311</v>
      </c>
      <c r="H40" s="1451">
        <v>313</v>
      </c>
      <c r="I40" s="1451">
        <v>133</v>
      </c>
      <c r="J40" s="1451">
        <v>203</v>
      </c>
      <c r="K40" s="1451">
        <v>432</v>
      </c>
      <c r="L40" s="1451">
        <v>948</v>
      </c>
      <c r="M40" s="1451">
        <v>665</v>
      </c>
      <c r="N40" s="1451">
        <v>81</v>
      </c>
      <c r="O40" s="1451">
        <v>841</v>
      </c>
      <c r="P40" s="1452">
        <v>623</v>
      </c>
      <c r="Q40" s="1453">
        <v>4828</v>
      </c>
      <c r="R40" s="1430"/>
    </row>
    <row r="41" spans="1:18" s="1431" customFormat="1" ht="21.75" customHeight="1" x14ac:dyDescent="0.3">
      <c r="A41" s="1434"/>
      <c r="B41" s="1442">
        <v>29</v>
      </c>
      <c r="C41" s="1460" t="s">
        <v>126</v>
      </c>
      <c r="D41" s="1461" t="s">
        <v>1257</v>
      </c>
      <c r="E41" s="1474">
        <v>29832.400000000001</v>
      </c>
      <c r="F41" s="1474">
        <v>1220.2</v>
      </c>
      <c r="G41" s="1474">
        <v>794</v>
      </c>
      <c r="H41" s="1474">
        <v>277754.92</v>
      </c>
      <c r="I41" s="1474">
        <v>211</v>
      </c>
      <c r="J41" s="1474">
        <v>12473</v>
      </c>
      <c r="K41" s="1474">
        <v>2733</v>
      </c>
      <c r="L41" s="1474">
        <v>35924</v>
      </c>
      <c r="M41" s="1474">
        <v>9630</v>
      </c>
      <c r="N41" s="1462">
        <v>26739.8</v>
      </c>
      <c r="O41" s="1462">
        <v>32079</v>
      </c>
      <c r="P41" s="1463">
        <v>12662</v>
      </c>
      <c r="Q41" s="1464">
        <v>442053.31999999995</v>
      </c>
      <c r="R41" s="1430"/>
    </row>
    <row r="42" spans="1:18" s="1431" customFormat="1" ht="21.75" customHeight="1" x14ac:dyDescent="0.3">
      <c r="A42" s="1434"/>
      <c r="B42" s="1448">
        <v>30</v>
      </c>
      <c r="C42" s="1465" t="s">
        <v>130</v>
      </c>
      <c r="D42" s="1450" t="s">
        <v>1259</v>
      </c>
      <c r="E42" s="1451">
        <v>64439379.549999997</v>
      </c>
      <c r="F42" s="1451">
        <v>86253916.989999995</v>
      </c>
      <c r="G42" s="1451">
        <v>90272210.989999995</v>
      </c>
      <c r="H42" s="1451">
        <v>58628750.990000002</v>
      </c>
      <c r="I42" s="1451">
        <v>69240811.980000004</v>
      </c>
      <c r="J42" s="1451">
        <v>107907155.99000001</v>
      </c>
      <c r="K42" s="1451">
        <v>78085119.989999995</v>
      </c>
      <c r="L42" s="1451">
        <v>77952083.99000001</v>
      </c>
      <c r="M42" s="1451">
        <v>87848215.989999995</v>
      </c>
      <c r="N42" s="1451">
        <v>58254121.990000002</v>
      </c>
      <c r="O42" s="1451">
        <v>10181302</v>
      </c>
      <c r="P42" s="1452">
        <v>49565609.989999995</v>
      </c>
      <c r="Q42" s="1453">
        <v>838628680.44000006</v>
      </c>
      <c r="R42" s="1430"/>
    </row>
    <row r="43" spans="1:18" s="1431" customFormat="1" ht="21.75" customHeight="1" x14ac:dyDescent="0.3">
      <c r="A43" s="1434"/>
      <c r="B43" s="1448">
        <v>31</v>
      </c>
      <c r="C43" s="1465" t="s">
        <v>146</v>
      </c>
      <c r="D43" s="1450" t="s">
        <v>1252</v>
      </c>
      <c r="E43" s="1451">
        <v>2785146.15</v>
      </c>
      <c r="F43" s="1451">
        <v>2761583.6799999997</v>
      </c>
      <c r="G43" s="1451">
        <v>3599373.29</v>
      </c>
      <c r="H43" s="1451">
        <v>2738773.73</v>
      </c>
      <c r="I43" s="1451">
        <v>2478597.4099999997</v>
      </c>
      <c r="J43" s="1451">
        <v>2005757.58</v>
      </c>
      <c r="K43" s="1451">
        <v>1906679.60525</v>
      </c>
      <c r="L43" s="1451">
        <v>1668397.28</v>
      </c>
      <c r="M43" s="1451">
        <v>3017128.2199999997</v>
      </c>
      <c r="N43" s="1451">
        <v>3310622.8499999996</v>
      </c>
      <c r="O43" s="1451">
        <v>3342268.6799999997</v>
      </c>
      <c r="P43" s="1452">
        <v>3392053.3</v>
      </c>
      <c r="Q43" s="1453">
        <v>33006381.775249999</v>
      </c>
      <c r="R43" s="1430"/>
    </row>
    <row r="44" spans="1:18" s="1431" customFormat="1" ht="21.75" customHeight="1" x14ac:dyDescent="0.3">
      <c r="A44" s="1434"/>
      <c r="B44" s="1448">
        <v>32</v>
      </c>
      <c r="C44" s="1465" t="s">
        <v>148</v>
      </c>
      <c r="D44" s="1450" t="s">
        <v>1257</v>
      </c>
      <c r="E44" s="1451">
        <v>800</v>
      </c>
      <c r="F44" s="1451">
        <v>10566</v>
      </c>
      <c r="G44" s="1451">
        <v>459</v>
      </c>
      <c r="H44" s="1451">
        <v>757.91</v>
      </c>
      <c r="I44" s="1451">
        <v>6179</v>
      </c>
      <c r="J44" s="1451">
        <v>36111.18</v>
      </c>
      <c r="K44" s="1451">
        <v>3928.09</v>
      </c>
      <c r="L44" s="1451">
        <v>1988.7</v>
      </c>
      <c r="M44" s="1451">
        <v>2952.14</v>
      </c>
      <c r="N44" s="1451">
        <v>3300</v>
      </c>
      <c r="O44" s="1451">
        <v>1714.55</v>
      </c>
      <c r="P44" s="1452">
        <v>1028</v>
      </c>
      <c r="Q44" s="1453">
        <v>69784.569999999992</v>
      </c>
      <c r="R44" s="1430"/>
    </row>
    <row r="45" spans="1:18" s="1431" customFormat="1" ht="21.75" customHeight="1" x14ac:dyDescent="0.3">
      <c r="A45" s="1434"/>
      <c r="B45" s="1448">
        <v>33</v>
      </c>
      <c r="C45" s="1465" t="s">
        <v>150</v>
      </c>
      <c r="D45" s="1450" t="s">
        <v>1257</v>
      </c>
      <c r="E45" s="1451">
        <v>0</v>
      </c>
      <c r="F45" s="1451">
        <v>0</v>
      </c>
      <c r="G45" s="1451">
        <v>0</v>
      </c>
      <c r="H45" s="1451">
        <v>0</v>
      </c>
      <c r="I45" s="1451">
        <v>0</v>
      </c>
      <c r="J45" s="1451">
        <v>0</v>
      </c>
      <c r="K45" s="1451">
        <v>0</v>
      </c>
      <c r="L45" s="1451">
        <v>0</v>
      </c>
      <c r="M45" s="1451">
        <v>0</v>
      </c>
      <c r="N45" s="1451">
        <v>0</v>
      </c>
      <c r="O45" s="1451">
        <v>0</v>
      </c>
      <c r="P45" s="1452">
        <v>0</v>
      </c>
      <c r="Q45" s="1453">
        <v>0</v>
      </c>
      <c r="R45" s="1430"/>
    </row>
    <row r="46" spans="1:18" s="1431" customFormat="1" ht="21.75" customHeight="1" x14ac:dyDescent="0.3">
      <c r="A46" s="1434"/>
      <c r="B46" s="1448">
        <v>34</v>
      </c>
      <c r="C46" s="1465" t="s">
        <v>152</v>
      </c>
      <c r="D46" s="1450" t="s">
        <v>1257</v>
      </c>
      <c r="E46" s="1451">
        <v>15203.15</v>
      </c>
      <c r="F46" s="1451">
        <v>1775999.4</v>
      </c>
      <c r="G46" s="1451">
        <v>58679.46</v>
      </c>
      <c r="H46" s="1451">
        <v>26600.28</v>
      </c>
      <c r="I46" s="1451">
        <v>31542</v>
      </c>
      <c r="J46" s="1451">
        <v>471912.42</v>
      </c>
      <c r="K46" s="1451">
        <v>65189.88</v>
      </c>
      <c r="L46" s="1451">
        <v>725325.3</v>
      </c>
      <c r="M46" s="1451">
        <v>31238.34</v>
      </c>
      <c r="N46" s="1451">
        <v>0</v>
      </c>
      <c r="O46" s="1451">
        <v>39700.92</v>
      </c>
      <c r="P46" s="1452">
        <v>0</v>
      </c>
      <c r="Q46" s="1453">
        <v>3241391.1499999994</v>
      </c>
      <c r="R46" s="1430"/>
    </row>
    <row r="47" spans="1:18" s="1431" customFormat="1" ht="21.75" customHeight="1" x14ac:dyDescent="0.3">
      <c r="A47" s="1434"/>
      <c r="B47" s="1448">
        <v>35</v>
      </c>
      <c r="C47" s="1465" t="s">
        <v>154</v>
      </c>
      <c r="D47" s="1450" t="s">
        <v>1259</v>
      </c>
      <c r="E47" s="1451">
        <v>5973416.8399999999</v>
      </c>
      <c r="F47" s="1451">
        <v>5345356</v>
      </c>
      <c r="G47" s="1451">
        <v>5694953</v>
      </c>
      <c r="H47" s="1451">
        <v>5744238</v>
      </c>
      <c r="I47" s="1451">
        <v>5783114</v>
      </c>
      <c r="J47" s="1451">
        <v>5940460</v>
      </c>
      <c r="K47" s="1451">
        <v>5337325</v>
      </c>
      <c r="L47" s="1451">
        <v>5670408</v>
      </c>
      <c r="M47" s="1451">
        <v>5894238</v>
      </c>
      <c r="N47" s="1451">
        <v>1351615</v>
      </c>
      <c r="O47" s="1451">
        <v>3763740</v>
      </c>
      <c r="P47" s="1452">
        <v>6025581</v>
      </c>
      <c r="Q47" s="1453">
        <v>62524444.840000004</v>
      </c>
      <c r="R47" s="1430"/>
    </row>
    <row r="48" spans="1:18" s="1431" customFormat="1" ht="21.75" customHeight="1" x14ac:dyDescent="0.3">
      <c r="A48" s="1434"/>
      <c r="B48" s="1454">
        <v>36</v>
      </c>
      <c r="C48" s="1455" t="s">
        <v>156</v>
      </c>
      <c r="D48" s="1456" t="s">
        <v>1257</v>
      </c>
      <c r="E48" s="1457">
        <v>0</v>
      </c>
      <c r="F48" s="1457">
        <v>5416</v>
      </c>
      <c r="G48" s="1457">
        <v>0</v>
      </c>
      <c r="H48" s="1457">
        <v>0</v>
      </c>
      <c r="I48" s="1457">
        <v>25</v>
      </c>
      <c r="J48" s="1457">
        <v>0</v>
      </c>
      <c r="K48" s="1457">
        <v>1237</v>
      </c>
      <c r="L48" s="1457">
        <v>1343</v>
      </c>
      <c r="M48" s="1457">
        <v>0</v>
      </c>
      <c r="N48" s="1457">
        <v>52</v>
      </c>
      <c r="O48" s="1457">
        <v>0</v>
      </c>
      <c r="P48" s="1458">
        <v>0</v>
      </c>
      <c r="Q48" s="1459">
        <v>8073</v>
      </c>
      <c r="R48" s="1430"/>
    </row>
    <row r="49" spans="1:18" s="1431" customFormat="1" ht="21.75" customHeight="1" x14ac:dyDescent="0.3">
      <c r="A49" s="1434"/>
      <c r="B49" s="1442">
        <v>37</v>
      </c>
      <c r="C49" s="1460" t="s">
        <v>902</v>
      </c>
      <c r="D49" s="1461" t="s">
        <v>1263</v>
      </c>
      <c r="E49" s="1462">
        <v>7686</v>
      </c>
      <c r="F49" s="1462">
        <v>110040</v>
      </c>
      <c r="G49" s="1462">
        <v>8274</v>
      </c>
      <c r="H49" s="1462">
        <v>0</v>
      </c>
      <c r="I49" s="1462">
        <v>6132</v>
      </c>
      <c r="J49" s="1462">
        <v>0</v>
      </c>
      <c r="K49" s="1462">
        <v>251790</v>
      </c>
      <c r="L49" s="1462">
        <v>74970</v>
      </c>
      <c r="M49" s="1462">
        <v>0</v>
      </c>
      <c r="N49" s="1462">
        <v>0</v>
      </c>
      <c r="O49" s="1462">
        <v>634536</v>
      </c>
      <c r="P49" s="1463">
        <v>1351560</v>
      </c>
      <c r="Q49" s="1464">
        <v>2444988</v>
      </c>
      <c r="R49" s="1430"/>
    </row>
    <row r="50" spans="1:18" s="1431" customFormat="1" ht="21.75" customHeight="1" x14ac:dyDescent="0.3">
      <c r="A50" s="1434"/>
      <c r="B50" s="1442">
        <v>38</v>
      </c>
      <c r="C50" s="1460" t="s">
        <v>160</v>
      </c>
      <c r="D50" s="1461" t="s">
        <v>1257</v>
      </c>
      <c r="E50" s="1462">
        <v>19375</v>
      </c>
      <c r="F50" s="1462">
        <v>28027</v>
      </c>
      <c r="G50" s="1462">
        <v>20484</v>
      </c>
      <c r="H50" s="1462">
        <v>20282</v>
      </c>
      <c r="I50" s="1462">
        <v>20584</v>
      </c>
      <c r="J50" s="1462">
        <v>17716</v>
      </c>
      <c r="K50" s="1462">
        <v>18540</v>
      </c>
      <c r="L50" s="1462">
        <v>15339</v>
      </c>
      <c r="M50" s="1462">
        <v>16764</v>
      </c>
      <c r="N50" s="1462">
        <v>17635</v>
      </c>
      <c r="O50" s="1462">
        <v>17079</v>
      </c>
      <c r="P50" s="1463">
        <v>19686</v>
      </c>
      <c r="Q50" s="1464">
        <v>231511</v>
      </c>
      <c r="R50" s="1430"/>
    </row>
    <row r="51" spans="1:18" s="1431" customFormat="1" ht="21.75" customHeight="1" x14ac:dyDescent="0.3">
      <c r="A51" s="1434"/>
      <c r="B51" s="1454">
        <v>39</v>
      </c>
      <c r="C51" s="1455" t="s">
        <v>162</v>
      </c>
      <c r="D51" s="1456" t="s">
        <v>1257</v>
      </c>
      <c r="E51" s="1457">
        <v>880</v>
      </c>
      <c r="F51" s="1457">
        <v>1651</v>
      </c>
      <c r="G51" s="1457">
        <v>33322</v>
      </c>
      <c r="H51" s="1457">
        <v>782.46</v>
      </c>
      <c r="I51" s="1457">
        <v>923</v>
      </c>
      <c r="J51" s="1457">
        <v>175</v>
      </c>
      <c r="K51" s="1457">
        <v>3290.57</v>
      </c>
      <c r="L51" s="1457">
        <v>288125</v>
      </c>
      <c r="M51" s="1457">
        <v>868</v>
      </c>
      <c r="N51" s="1457">
        <v>958</v>
      </c>
      <c r="O51" s="1457">
        <v>32803</v>
      </c>
      <c r="P51" s="1458">
        <v>0</v>
      </c>
      <c r="Q51" s="1459">
        <v>363778.03</v>
      </c>
      <c r="R51" s="1430"/>
    </row>
    <row r="52" spans="1:18" s="1431" customFormat="1" ht="21.75" customHeight="1" x14ac:dyDescent="0.3">
      <c r="A52" s="1434"/>
      <c r="B52" s="1454">
        <v>40</v>
      </c>
      <c r="C52" s="1455" t="s">
        <v>168</v>
      </c>
      <c r="D52" s="1456" t="s">
        <v>1259</v>
      </c>
      <c r="E52" s="1457">
        <v>6294958</v>
      </c>
      <c r="F52" s="1457">
        <v>9604859</v>
      </c>
      <c r="G52" s="1457">
        <v>14158173</v>
      </c>
      <c r="H52" s="1457">
        <v>23509414</v>
      </c>
      <c r="I52" s="1457">
        <v>32861597</v>
      </c>
      <c r="J52" s="1457">
        <v>37853194</v>
      </c>
      <c r="K52" s="1457">
        <v>34982819</v>
      </c>
      <c r="L52" s="1457">
        <v>27571463</v>
      </c>
      <c r="M52" s="1457">
        <v>38165887.789999999</v>
      </c>
      <c r="N52" s="1457">
        <v>35505656</v>
      </c>
      <c r="O52" s="1457">
        <v>37706778</v>
      </c>
      <c r="P52" s="1458">
        <v>34887633</v>
      </c>
      <c r="Q52" s="1459">
        <v>333102431.78999996</v>
      </c>
      <c r="R52" s="1430"/>
    </row>
    <row r="53" spans="1:18" s="1431" customFormat="1" ht="21.75" customHeight="1" thickBot="1" x14ac:dyDescent="0.35">
      <c r="A53" s="1434"/>
      <c r="B53" s="1475">
        <v>41</v>
      </c>
      <c r="C53" s="1476" t="s">
        <v>170</v>
      </c>
      <c r="D53" s="1477" t="s">
        <v>1259</v>
      </c>
      <c r="E53" s="1478">
        <v>3294487</v>
      </c>
      <c r="F53" s="1478">
        <v>16551252.26</v>
      </c>
      <c r="G53" s="1478">
        <v>3070967.36</v>
      </c>
      <c r="H53" s="1478">
        <v>1806373.5099999998</v>
      </c>
      <c r="I53" s="1478">
        <v>7743936.9499999993</v>
      </c>
      <c r="J53" s="1478">
        <v>7373258.1799999997</v>
      </c>
      <c r="K53" s="1478">
        <v>20835374.079999998</v>
      </c>
      <c r="L53" s="1478">
        <v>22226547.239999998</v>
      </c>
      <c r="M53" s="1478">
        <v>31637133.57</v>
      </c>
      <c r="N53" s="1478">
        <v>4887532.03</v>
      </c>
      <c r="O53" s="1478">
        <v>0</v>
      </c>
      <c r="P53" s="1479">
        <v>7644619.8399999999</v>
      </c>
      <c r="Q53" s="1480">
        <v>127071482.01999998</v>
      </c>
      <c r="R53" s="1430"/>
    </row>
    <row r="54" spans="1:18" s="1431" customFormat="1" ht="16.5" x14ac:dyDescent="0.3">
      <c r="A54" s="1434"/>
      <c r="B54" s="1434"/>
      <c r="C54" s="1434"/>
      <c r="D54" s="1434"/>
      <c r="E54" s="1434"/>
      <c r="F54" s="1434"/>
      <c r="G54" s="1434"/>
      <c r="H54" s="1434"/>
      <c r="I54" s="1434"/>
      <c r="J54" s="1434"/>
      <c r="K54" s="1434"/>
      <c r="L54" s="1434"/>
      <c r="M54" s="1434"/>
      <c r="N54" s="1434"/>
      <c r="O54" s="1434"/>
      <c r="P54" s="1434"/>
      <c r="Q54" s="1434"/>
      <c r="R54" s="1430"/>
    </row>
    <row r="55" spans="1:18" s="1431" customFormat="1" ht="16.5" x14ac:dyDescent="0.3">
      <c r="A55" s="1434"/>
      <c r="B55" s="1481" t="s">
        <v>1293</v>
      </c>
      <c r="C55" s="1434"/>
      <c r="D55" s="1482"/>
      <c r="E55" s="1483"/>
      <c r="F55" s="1483"/>
      <c r="G55" s="1483"/>
      <c r="H55" s="1483"/>
      <c r="I55" s="1483"/>
      <c r="J55" s="1483"/>
      <c r="K55" s="1483"/>
      <c r="L55" s="1483"/>
      <c r="M55" s="1483"/>
      <c r="N55" s="1483"/>
      <c r="O55" s="1483"/>
      <c r="P55" s="1483"/>
      <c r="Q55" s="1483"/>
      <c r="R55" s="1430"/>
    </row>
    <row r="56" spans="1:18" s="1431" customFormat="1" ht="16.5" x14ac:dyDescent="0.3">
      <c r="A56" s="1434"/>
      <c r="B56" s="1481"/>
      <c r="C56" s="1434"/>
      <c r="D56" s="1482"/>
      <c r="E56" s="1483"/>
      <c r="F56" s="1483"/>
      <c r="G56" s="1483"/>
      <c r="H56" s="1483"/>
      <c r="I56" s="1483"/>
      <c r="J56" s="1483"/>
      <c r="K56" s="1483"/>
      <c r="L56" s="1483"/>
      <c r="M56" s="1483"/>
      <c r="N56" s="1483"/>
      <c r="O56" s="1483"/>
      <c r="P56" s="1483"/>
      <c r="Q56" s="1483"/>
      <c r="R56" s="1430"/>
    </row>
    <row r="57" spans="1:18" s="1431" customFormat="1" ht="16.5" x14ac:dyDescent="0.3">
      <c r="A57" s="1434"/>
      <c r="B57" s="1028"/>
      <c r="C57" s="1484"/>
      <c r="D57" s="1484"/>
      <c r="E57" s="1484"/>
      <c r="F57" s="1483"/>
      <c r="G57" s="1483"/>
      <c r="H57" s="1483"/>
      <c r="I57" s="1483"/>
      <c r="J57" s="1483"/>
      <c r="K57" s="1483"/>
      <c r="L57" s="1483"/>
      <c r="M57" s="1483"/>
      <c r="N57" s="1483"/>
      <c r="O57" s="1483"/>
      <c r="P57" s="1483"/>
      <c r="Q57" s="1483"/>
      <c r="R57" s="1430"/>
    </row>
    <row r="58" spans="1:18" s="1431" customFormat="1" ht="16.5" x14ac:dyDescent="0.3">
      <c r="A58" s="1434"/>
      <c r="B58" s="1028"/>
      <c r="C58" s="29"/>
      <c r="D58" s="4"/>
      <c r="E58" s="4"/>
      <c r="F58" s="1483"/>
      <c r="G58" s="1483"/>
      <c r="H58" s="1483"/>
      <c r="I58" s="1483"/>
      <c r="J58" s="1483"/>
      <c r="K58" s="1483"/>
      <c r="L58" s="1483"/>
      <c r="M58" s="1483"/>
      <c r="N58" s="1483"/>
      <c r="O58" s="1483"/>
      <c r="P58" s="1483"/>
      <c r="Q58" s="1483"/>
      <c r="R58" s="1430"/>
    </row>
    <row r="59" spans="1:18" s="1431" customFormat="1" ht="16.5" x14ac:dyDescent="0.3">
      <c r="A59" s="1434"/>
      <c r="B59" s="1028"/>
      <c r="C59" s="29"/>
      <c r="D59" s="4"/>
      <c r="E59" s="4"/>
      <c r="F59" s="1483"/>
      <c r="G59" s="1483"/>
      <c r="H59" s="1483"/>
      <c r="I59" s="1483"/>
      <c r="J59" s="1483"/>
      <c r="K59" s="1483"/>
      <c r="L59" s="1483"/>
      <c r="M59" s="1483"/>
      <c r="N59" s="1483"/>
      <c r="O59" s="1483"/>
      <c r="P59" s="1483"/>
      <c r="Q59" s="1483"/>
      <c r="R59" s="1430"/>
    </row>
    <row r="60" spans="1:18" s="1431" customFormat="1" ht="17.25" thickBot="1" x14ac:dyDescent="0.35">
      <c r="A60" s="1434"/>
      <c r="B60" s="1434"/>
      <c r="C60" s="1434"/>
      <c r="D60" s="1434"/>
      <c r="E60" s="1434"/>
      <c r="F60" s="1434"/>
      <c r="G60" s="1434"/>
      <c r="H60" s="1434"/>
      <c r="I60" s="1434"/>
      <c r="J60" s="1434"/>
      <c r="K60" s="1434"/>
      <c r="L60" s="1434"/>
      <c r="M60" s="1434"/>
      <c r="N60" s="1434"/>
      <c r="O60" s="1434"/>
      <c r="P60" s="1434"/>
      <c r="Q60" s="1434"/>
      <c r="R60" s="1430"/>
    </row>
    <row r="61" spans="1:18" s="1431" customFormat="1" ht="30.75" thickBot="1" x14ac:dyDescent="0.35">
      <c r="A61" s="1434"/>
      <c r="B61" s="2167" t="s">
        <v>1294</v>
      </c>
      <c r="C61" s="2168"/>
      <c r="D61" s="1485" t="s">
        <v>1292</v>
      </c>
      <c r="E61" s="1486" t="s">
        <v>1149</v>
      </c>
      <c r="F61" s="1487" t="s">
        <v>1150</v>
      </c>
      <c r="G61" s="1487" t="s">
        <v>1151</v>
      </c>
      <c r="H61" s="1487" t="s">
        <v>1152</v>
      </c>
      <c r="I61" s="1487" t="s">
        <v>1153</v>
      </c>
      <c r="J61" s="1487" t="s">
        <v>1154</v>
      </c>
      <c r="K61" s="1487" t="s">
        <v>1155</v>
      </c>
      <c r="L61" s="1487" t="s">
        <v>1156</v>
      </c>
      <c r="M61" s="1487" t="s">
        <v>1173</v>
      </c>
      <c r="N61" s="1487" t="s">
        <v>1158</v>
      </c>
      <c r="O61" s="1487" t="s">
        <v>1159</v>
      </c>
      <c r="P61" s="1488" t="s">
        <v>1160</v>
      </c>
      <c r="Q61" s="1489" t="s">
        <v>964</v>
      </c>
      <c r="R61" s="1430"/>
    </row>
    <row r="62" spans="1:18" s="1431" customFormat="1" ht="22.5" customHeight="1" x14ac:dyDescent="0.3">
      <c r="A62" s="1434"/>
      <c r="B62" s="2169"/>
      <c r="C62" s="2170"/>
      <c r="D62" s="1490" t="s">
        <v>1252</v>
      </c>
      <c r="E62" s="1491">
        <v>2785146.15</v>
      </c>
      <c r="F62" s="1492">
        <v>2761583.6799999997</v>
      </c>
      <c r="G62" s="1492">
        <v>3599373.29</v>
      </c>
      <c r="H62" s="1492">
        <v>2738773.73</v>
      </c>
      <c r="I62" s="1492">
        <v>2478597.4099999997</v>
      </c>
      <c r="J62" s="1492">
        <v>2005757.58</v>
      </c>
      <c r="K62" s="1492">
        <v>1906679.60525</v>
      </c>
      <c r="L62" s="1492">
        <v>1668397.28</v>
      </c>
      <c r="M62" s="1492">
        <v>3017128.2199999997</v>
      </c>
      <c r="N62" s="1492">
        <v>3310622.8499999996</v>
      </c>
      <c r="O62" s="1492">
        <v>3342268.6799999997</v>
      </c>
      <c r="P62" s="1493">
        <v>3392053.3</v>
      </c>
      <c r="Q62" s="1494">
        <v>33006381.775249999</v>
      </c>
      <c r="R62" s="1430"/>
    </row>
    <row r="63" spans="1:18" s="1431" customFormat="1" ht="22.5" customHeight="1" x14ac:dyDescent="0.3">
      <c r="A63" s="1434"/>
      <c r="B63" s="2169"/>
      <c r="C63" s="2170"/>
      <c r="D63" s="1495" t="s">
        <v>1250</v>
      </c>
      <c r="E63" s="1496">
        <v>46029.84</v>
      </c>
      <c r="F63" s="1497">
        <v>39698.36</v>
      </c>
      <c r="G63" s="1497">
        <v>31148.35</v>
      </c>
      <c r="H63" s="1497">
        <v>42724.2</v>
      </c>
      <c r="I63" s="1497">
        <v>50971.740000000005</v>
      </c>
      <c r="J63" s="1497">
        <v>52990.17</v>
      </c>
      <c r="K63" s="1497">
        <v>57217.240000000005</v>
      </c>
      <c r="L63" s="1497">
        <v>49263.91</v>
      </c>
      <c r="M63" s="1497">
        <v>57259.21</v>
      </c>
      <c r="N63" s="1497">
        <v>55901.729999999996</v>
      </c>
      <c r="O63" s="1497">
        <v>84713.56</v>
      </c>
      <c r="P63" s="1498">
        <v>73174.899999999994</v>
      </c>
      <c r="Q63" s="1499">
        <v>641093.21</v>
      </c>
      <c r="R63" s="1430"/>
    </row>
    <row r="64" spans="1:18" s="1431" customFormat="1" ht="22.5" customHeight="1" x14ac:dyDescent="0.3">
      <c r="A64" s="1434"/>
      <c r="B64" s="2169"/>
      <c r="C64" s="2170"/>
      <c r="D64" s="1495" t="s">
        <v>1254</v>
      </c>
      <c r="E64" s="1496">
        <v>0</v>
      </c>
      <c r="F64" s="1497">
        <v>7696.36</v>
      </c>
      <c r="G64" s="1497">
        <v>0</v>
      </c>
      <c r="H64" s="1497">
        <v>0</v>
      </c>
      <c r="I64" s="1497">
        <v>0</v>
      </c>
      <c r="J64" s="1497">
        <v>0</v>
      </c>
      <c r="K64" s="1500">
        <v>3957.9</v>
      </c>
      <c r="L64" s="1500">
        <v>2066.5300000000002</v>
      </c>
      <c r="M64" s="1500">
        <v>0</v>
      </c>
      <c r="N64" s="1497">
        <v>0</v>
      </c>
      <c r="O64" s="1500">
        <v>0</v>
      </c>
      <c r="P64" s="1501">
        <v>0</v>
      </c>
      <c r="Q64" s="1502">
        <v>13720.79</v>
      </c>
      <c r="R64" s="1430"/>
    </row>
    <row r="65" spans="1:18" s="1431" customFormat="1" ht="22.5" customHeight="1" x14ac:dyDescent="0.3">
      <c r="A65" s="1434"/>
      <c r="B65" s="2169"/>
      <c r="C65" s="2170"/>
      <c r="D65" s="1495" t="s">
        <v>1257</v>
      </c>
      <c r="E65" s="1496">
        <v>436056.24000000005</v>
      </c>
      <c r="F65" s="1497">
        <v>3897509.9799999995</v>
      </c>
      <c r="G65" s="1497">
        <v>484129.58</v>
      </c>
      <c r="H65" s="1497">
        <v>1056251.5900000001</v>
      </c>
      <c r="I65" s="1497">
        <v>393250.09</v>
      </c>
      <c r="J65" s="1497">
        <v>878158.11</v>
      </c>
      <c r="K65" s="1497">
        <v>910089.04</v>
      </c>
      <c r="L65" s="1497">
        <v>2194555.2999999993</v>
      </c>
      <c r="M65" s="1497">
        <v>857039.73</v>
      </c>
      <c r="N65" s="1497">
        <v>577296.81000000006</v>
      </c>
      <c r="O65" s="1497">
        <v>471378.80999999994</v>
      </c>
      <c r="P65" s="1498">
        <v>416025.72</v>
      </c>
      <c r="Q65" s="1499">
        <v>12571741.000000002</v>
      </c>
      <c r="R65" s="1430"/>
    </row>
    <row r="66" spans="1:18" s="1431" customFormat="1" ht="22.5" customHeight="1" x14ac:dyDescent="0.3">
      <c r="A66" s="1434"/>
      <c r="B66" s="2169"/>
      <c r="C66" s="2170"/>
      <c r="D66" s="1495" t="s">
        <v>1259</v>
      </c>
      <c r="E66" s="1496">
        <v>263594993.70000002</v>
      </c>
      <c r="F66" s="1497">
        <v>220200048.81</v>
      </c>
      <c r="G66" s="1497">
        <v>267770458.68999997</v>
      </c>
      <c r="H66" s="1497">
        <v>219535005.72</v>
      </c>
      <c r="I66" s="1497">
        <v>313096965.79999995</v>
      </c>
      <c r="J66" s="1497">
        <v>371080461.56</v>
      </c>
      <c r="K66" s="1497">
        <v>398488005.5</v>
      </c>
      <c r="L66" s="1497">
        <v>403945681.7700001</v>
      </c>
      <c r="M66" s="1497">
        <v>451521723.68000007</v>
      </c>
      <c r="N66" s="1497">
        <v>339710297.66000003</v>
      </c>
      <c r="O66" s="1497">
        <v>293156080.93000001</v>
      </c>
      <c r="P66" s="1498">
        <v>367825806.49999994</v>
      </c>
      <c r="Q66" s="1499">
        <v>3909925530.3199992</v>
      </c>
      <c r="R66" s="1430"/>
    </row>
    <row r="67" spans="1:18" s="1431" customFormat="1" ht="22.5" customHeight="1" x14ac:dyDescent="0.3">
      <c r="A67" s="1434"/>
      <c r="B67" s="2169"/>
      <c r="C67" s="2170"/>
      <c r="D67" s="1495" t="s">
        <v>1261</v>
      </c>
      <c r="E67" s="1496">
        <v>1617430</v>
      </c>
      <c r="F67" s="1497">
        <v>1422112.97</v>
      </c>
      <c r="G67" s="1497">
        <v>1707769.52</v>
      </c>
      <c r="H67" s="1497">
        <v>1627108.2100000002</v>
      </c>
      <c r="I67" s="1497">
        <v>1700639.8800000001</v>
      </c>
      <c r="J67" s="1497">
        <v>1610002.71</v>
      </c>
      <c r="K67" s="1500">
        <v>1699308.2399999998</v>
      </c>
      <c r="L67" s="1497">
        <v>1679785.69</v>
      </c>
      <c r="M67" s="1497">
        <v>1766283.06</v>
      </c>
      <c r="N67" s="1500">
        <v>1825734.3</v>
      </c>
      <c r="O67" s="1497">
        <v>1788635.2799999998</v>
      </c>
      <c r="P67" s="1498">
        <v>1700660.7099999997</v>
      </c>
      <c r="Q67" s="1499">
        <v>20145470.57</v>
      </c>
      <c r="R67" s="1430"/>
    </row>
    <row r="68" spans="1:18" s="1431" customFormat="1" ht="22.5" customHeight="1" thickBot="1" x14ac:dyDescent="0.35">
      <c r="A68" s="1434"/>
      <c r="B68" s="2171"/>
      <c r="C68" s="2172"/>
      <c r="D68" s="1503" t="s">
        <v>1263</v>
      </c>
      <c r="E68" s="1504">
        <v>7686</v>
      </c>
      <c r="F68" s="1505">
        <v>110040</v>
      </c>
      <c r="G68" s="1505">
        <v>8274</v>
      </c>
      <c r="H68" s="1505">
        <v>0</v>
      </c>
      <c r="I68" s="1505">
        <v>6132</v>
      </c>
      <c r="J68" s="1505">
        <v>0</v>
      </c>
      <c r="K68" s="1505">
        <v>251790</v>
      </c>
      <c r="L68" s="1505">
        <v>74970</v>
      </c>
      <c r="M68" s="1505">
        <v>0</v>
      </c>
      <c r="N68" s="1505">
        <v>0</v>
      </c>
      <c r="O68" s="1505">
        <v>634536</v>
      </c>
      <c r="P68" s="1506">
        <v>1351560</v>
      </c>
      <c r="Q68" s="1507">
        <v>2444988</v>
      </c>
      <c r="R68" s="1430"/>
    </row>
    <row r="69" spans="1:18" s="1431" customFormat="1" ht="16.5" x14ac:dyDescent="0.3">
      <c r="A69" s="1434"/>
      <c r="B69" s="1434"/>
      <c r="C69" s="1434"/>
      <c r="D69" s="1434"/>
      <c r="E69" s="1434"/>
      <c r="F69" s="1434"/>
      <c r="G69" s="1434"/>
      <c r="H69" s="1434"/>
      <c r="I69" s="1434"/>
      <c r="J69" s="1434"/>
      <c r="K69" s="1434"/>
      <c r="L69" s="1434"/>
      <c r="M69" s="1434"/>
      <c r="N69" s="1434"/>
      <c r="O69" s="1434"/>
      <c r="P69" s="1434"/>
      <c r="Q69" s="1434"/>
      <c r="R69" s="1430"/>
    </row>
    <row r="70" spans="1:18" s="1431" customFormat="1" ht="16.5" x14ac:dyDescent="0.3">
      <c r="A70" s="1434"/>
      <c r="B70" s="1434"/>
      <c r="C70" s="1434"/>
      <c r="D70" s="1508" t="s">
        <v>1295</v>
      </c>
      <c r="E70" s="1434"/>
      <c r="F70" s="1434"/>
      <c r="G70" s="1434"/>
      <c r="H70" s="1434"/>
      <c r="I70" s="1434"/>
      <c r="J70" s="1434"/>
      <c r="K70" s="1434"/>
      <c r="L70" s="1434"/>
      <c r="M70" s="1434"/>
      <c r="N70" s="1434"/>
      <c r="O70" s="1434"/>
      <c r="P70" s="1434"/>
      <c r="Q70" s="1434"/>
      <c r="R70" s="1430"/>
    </row>
    <row r="71" spans="1:18" s="1431" customFormat="1" ht="16.5" x14ac:dyDescent="0.3">
      <c r="A71" s="1434"/>
      <c r="B71" s="1434"/>
      <c r="C71" s="1434"/>
      <c r="D71" s="1434"/>
      <c r="E71" s="1434"/>
      <c r="F71" s="1434"/>
      <c r="G71" s="1434"/>
      <c r="H71" s="1434"/>
      <c r="I71" s="1434"/>
      <c r="J71" s="1434"/>
      <c r="K71" s="1434"/>
      <c r="L71" s="1434"/>
      <c r="M71" s="1434"/>
      <c r="N71" s="1434"/>
      <c r="O71" s="1434"/>
      <c r="P71" s="1434"/>
      <c r="Q71" s="1434"/>
      <c r="R71" s="1430"/>
    </row>
    <row r="72" spans="1:18" s="1431" customFormat="1" ht="18" x14ac:dyDescent="0.3">
      <c r="A72" s="1434"/>
      <c r="B72" s="1434"/>
      <c r="C72" s="1434"/>
      <c r="D72" s="1509" t="s">
        <v>1277</v>
      </c>
      <c r="E72" s="1434" t="s">
        <v>1296</v>
      </c>
      <c r="F72" s="1430"/>
      <c r="G72" s="1430"/>
      <c r="H72" s="1509" t="s">
        <v>1297</v>
      </c>
      <c r="I72" s="1434" t="s">
        <v>1298</v>
      </c>
      <c r="J72" s="1434"/>
      <c r="K72" s="1434"/>
      <c r="L72" s="1430"/>
      <c r="M72" s="1430"/>
      <c r="N72" s="1434"/>
      <c r="O72" s="1434"/>
      <c r="P72" s="1510"/>
      <c r="Q72" s="1430"/>
      <c r="R72" s="1430"/>
    </row>
    <row r="73" spans="1:18" s="1431" customFormat="1" ht="16.5" x14ac:dyDescent="0.3">
      <c r="A73" s="1434"/>
      <c r="B73" s="1434"/>
      <c r="C73" s="1434"/>
      <c r="D73" s="1509" t="s">
        <v>1273</v>
      </c>
      <c r="E73" s="1434" t="s">
        <v>1274</v>
      </c>
      <c r="F73" s="1430"/>
      <c r="G73" s="1430"/>
      <c r="H73" s="1509" t="s">
        <v>1299</v>
      </c>
      <c r="I73" s="1434" t="s">
        <v>1284</v>
      </c>
      <c r="J73" s="1434"/>
      <c r="K73" s="1434"/>
      <c r="L73" s="1430"/>
      <c r="M73" s="1430"/>
      <c r="N73" s="1434"/>
      <c r="O73" s="1434"/>
      <c r="P73" s="1510"/>
      <c r="Q73" s="1430"/>
      <c r="R73" s="1430"/>
    </row>
    <row r="74" spans="1:18" s="1431" customFormat="1" ht="16.5" x14ac:dyDescent="0.3">
      <c r="A74" s="1434"/>
      <c r="B74" s="1434"/>
      <c r="C74" s="1434"/>
      <c r="D74" s="1509" t="s">
        <v>1281</v>
      </c>
      <c r="E74" s="1434" t="s">
        <v>1282</v>
      </c>
      <c r="F74" s="1430"/>
      <c r="G74" s="1430"/>
      <c r="H74" s="1509" t="s">
        <v>1279</v>
      </c>
      <c r="I74" s="1434" t="s">
        <v>1280</v>
      </c>
      <c r="J74" s="1434"/>
      <c r="K74" s="1434"/>
      <c r="L74" s="1430"/>
      <c r="M74" s="1430"/>
      <c r="N74" s="1434"/>
      <c r="O74" s="1434"/>
      <c r="P74" s="1430"/>
      <c r="Q74" s="1430"/>
      <c r="R74" s="1430"/>
    </row>
    <row r="75" spans="1:18" s="1431" customFormat="1" ht="16.5" x14ac:dyDescent="0.3">
      <c r="A75" s="1434"/>
      <c r="B75" s="1434"/>
      <c r="C75" s="1434"/>
      <c r="D75" s="1509" t="s">
        <v>1285</v>
      </c>
      <c r="E75" s="1434" t="s">
        <v>1286</v>
      </c>
      <c r="F75" s="1430"/>
      <c r="G75" s="1430"/>
      <c r="H75" s="1430"/>
      <c r="I75" s="1430"/>
      <c r="J75" s="1434"/>
      <c r="K75" s="1434"/>
      <c r="L75" s="1430"/>
      <c r="M75" s="1430"/>
      <c r="N75" s="1434"/>
      <c r="O75" s="1434"/>
      <c r="P75" s="1511"/>
      <c r="Q75" s="1434"/>
      <c r="R75" s="1430"/>
    </row>
  </sheetData>
  <mergeCells count="1">
    <mergeCell ref="B61:C68"/>
  </mergeCells>
  <conditionalFormatting sqref="D7:D11 D16 D22:D28 D42:D47 D50 D53 D19">
    <cfRule type="containsText" dxfId="307" priority="141" stopIfTrue="1" operator="containsText" text="CA">
      <formula>NOT(ISERROR(SEARCH("CA",D7)))</formula>
    </cfRule>
    <cfRule type="containsText" dxfId="306" priority="142" stopIfTrue="1" operator="containsText" text="RQ">
      <formula>NOT(ISERROR(SEARCH("RQ",D7)))</formula>
    </cfRule>
    <cfRule type="containsText" dxfId="305" priority="143" stopIfTrue="1" operator="containsText" text="R6">
      <formula>NOT(ISERROR(SEARCH("R6",D7)))</formula>
    </cfRule>
    <cfRule type="containsText" dxfId="304" priority="144" stopIfTrue="1" operator="containsText" text="GN">
      <formula>NOT(ISERROR(SEARCH("GN",D7)))</formula>
    </cfRule>
    <cfRule type="containsText" dxfId="303" priority="145" stopIfTrue="1" operator="containsText" text="D2">
      <formula>NOT(ISERROR(SEARCH("D2",D7)))</formula>
    </cfRule>
    <cfRule type="containsText" dxfId="302" priority="146" stopIfTrue="1" operator="containsText" text="BG">
      <formula>NOT(ISERROR(SEARCH("BG",D7)))</formula>
    </cfRule>
    <cfRule type="containsText" dxfId="301" priority="147" operator="containsText" text="BZ">
      <formula>NOT(ISERROR(SEARCH("BZ",D7)))</formula>
    </cfRule>
  </conditionalFormatting>
  <conditionalFormatting sqref="D62:D68">
    <cfRule type="containsText" dxfId="300" priority="134" stopIfTrue="1" operator="containsText" text="CA">
      <formula>NOT(ISERROR(SEARCH("CA",D62)))</formula>
    </cfRule>
    <cfRule type="containsText" dxfId="299" priority="135" stopIfTrue="1" operator="containsText" text="RQ">
      <formula>NOT(ISERROR(SEARCH("RQ",D62)))</formula>
    </cfRule>
    <cfRule type="containsText" dxfId="298" priority="136" stopIfTrue="1" operator="containsText" text="R6">
      <formula>NOT(ISERROR(SEARCH("R6",D62)))</formula>
    </cfRule>
    <cfRule type="containsText" dxfId="297" priority="137" stopIfTrue="1" operator="containsText" text="GN">
      <formula>NOT(ISERROR(SEARCH("GN",D62)))</formula>
    </cfRule>
    <cfRule type="containsText" dxfId="296" priority="138" stopIfTrue="1" operator="containsText" text="D2">
      <formula>NOT(ISERROR(SEARCH("D2",D62)))</formula>
    </cfRule>
    <cfRule type="containsText" dxfId="295" priority="139" stopIfTrue="1" operator="containsText" text="BG">
      <formula>NOT(ISERROR(SEARCH("BG",D62)))</formula>
    </cfRule>
    <cfRule type="containsText" dxfId="294" priority="140" operator="containsText" text="BZ">
      <formula>NOT(ISERROR(SEARCH("BZ",D62)))</formula>
    </cfRule>
  </conditionalFormatting>
  <conditionalFormatting sqref="D51">
    <cfRule type="containsText" dxfId="293" priority="85" stopIfTrue="1" operator="containsText" text="CA">
      <formula>NOT(ISERROR(SEARCH("CA",D51)))</formula>
    </cfRule>
    <cfRule type="containsText" dxfId="292" priority="86" stopIfTrue="1" operator="containsText" text="RQ">
      <formula>NOT(ISERROR(SEARCH("RQ",D51)))</formula>
    </cfRule>
    <cfRule type="containsText" dxfId="291" priority="87" stopIfTrue="1" operator="containsText" text="R6">
      <formula>NOT(ISERROR(SEARCH("R6",D51)))</formula>
    </cfRule>
    <cfRule type="containsText" dxfId="290" priority="88" stopIfTrue="1" operator="containsText" text="GN">
      <formula>NOT(ISERROR(SEARCH("GN",D51)))</formula>
    </cfRule>
    <cfRule type="containsText" dxfId="289" priority="89" stopIfTrue="1" operator="containsText" text="D2">
      <formula>NOT(ISERROR(SEARCH("D2",D51)))</formula>
    </cfRule>
    <cfRule type="containsText" dxfId="288" priority="90" stopIfTrue="1" operator="containsText" text="BG">
      <formula>NOT(ISERROR(SEARCH("BG",D51)))</formula>
    </cfRule>
    <cfRule type="containsText" dxfId="287" priority="91" operator="containsText" text="BZ">
      <formula>NOT(ISERROR(SEARCH("BZ",D51)))</formula>
    </cfRule>
  </conditionalFormatting>
  <conditionalFormatting sqref="D15">
    <cfRule type="containsText" dxfId="286" priority="127" stopIfTrue="1" operator="containsText" text="CA">
      <formula>NOT(ISERROR(SEARCH("CA",D15)))</formula>
    </cfRule>
    <cfRule type="containsText" dxfId="285" priority="128" stopIfTrue="1" operator="containsText" text="RQ">
      <formula>NOT(ISERROR(SEARCH("RQ",D15)))</formula>
    </cfRule>
    <cfRule type="containsText" dxfId="284" priority="129" stopIfTrue="1" operator="containsText" text="R6">
      <formula>NOT(ISERROR(SEARCH("R6",D15)))</formula>
    </cfRule>
    <cfRule type="containsText" dxfId="283" priority="130" stopIfTrue="1" operator="containsText" text="GN">
      <formula>NOT(ISERROR(SEARCH("GN",D15)))</formula>
    </cfRule>
    <cfRule type="containsText" dxfId="282" priority="131" stopIfTrue="1" operator="containsText" text="D2">
      <formula>NOT(ISERROR(SEARCH("D2",D15)))</formula>
    </cfRule>
    <cfRule type="containsText" dxfId="281" priority="132" stopIfTrue="1" operator="containsText" text="BG">
      <formula>NOT(ISERROR(SEARCH("BG",D15)))</formula>
    </cfRule>
    <cfRule type="containsText" dxfId="280" priority="133" operator="containsText" text="BZ">
      <formula>NOT(ISERROR(SEARCH("BZ",D15)))</formula>
    </cfRule>
  </conditionalFormatting>
  <conditionalFormatting sqref="D20:D21">
    <cfRule type="containsText" dxfId="279" priority="120" stopIfTrue="1" operator="containsText" text="CA">
      <formula>NOT(ISERROR(SEARCH("CA",D20)))</formula>
    </cfRule>
    <cfRule type="containsText" dxfId="278" priority="121" stopIfTrue="1" operator="containsText" text="RQ">
      <formula>NOT(ISERROR(SEARCH("RQ",D20)))</formula>
    </cfRule>
    <cfRule type="containsText" dxfId="277" priority="122" stopIfTrue="1" operator="containsText" text="R6">
      <formula>NOT(ISERROR(SEARCH("R6",D20)))</formula>
    </cfRule>
    <cfRule type="containsText" dxfId="276" priority="123" stopIfTrue="1" operator="containsText" text="GN">
      <formula>NOT(ISERROR(SEARCH("GN",D20)))</formula>
    </cfRule>
    <cfRule type="containsText" dxfId="275" priority="124" stopIfTrue="1" operator="containsText" text="D2">
      <formula>NOT(ISERROR(SEARCH("D2",D20)))</formula>
    </cfRule>
    <cfRule type="containsText" dxfId="274" priority="125" stopIfTrue="1" operator="containsText" text="BG">
      <formula>NOT(ISERROR(SEARCH("BG",D20)))</formula>
    </cfRule>
    <cfRule type="containsText" dxfId="273" priority="126" operator="containsText" text="BZ">
      <formula>NOT(ISERROR(SEARCH("BZ",D20)))</formula>
    </cfRule>
  </conditionalFormatting>
  <conditionalFormatting sqref="D31:D32">
    <cfRule type="containsText" dxfId="272" priority="113" stopIfTrue="1" operator="containsText" text="CA">
      <formula>NOT(ISERROR(SEARCH("CA",D31)))</formula>
    </cfRule>
    <cfRule type="containsText" dxfId="271" priority="114" stopIfTrue="1" operator="containsText" text="RQ">
      <formula>NOT(ISERROR(SEARCH("RQ",D31)))</formula>
    </cfRule>
    <cfRule type="containsText" dxfId="270" priority="115" stopIfTrue="1" operator="containsText" text="R6">
      <formula>NOT(ISERROR(SEARCH("R6",D31)))</formula>
    </cfRule>
    <cfRule type="containsText" dxfId="269" priority="116" stopIfTrue="1" operator="containsText" text="GN">
      <formula>NOT(ISERROR(SEARCH("GN",D31)))</formula>
    </cfRule>
    <cfRule type="containsText" dxfId="268" priority="117" stopIfTrue="1" operator="containsText" text="D2">
      <formula>NOT(ISERROR(SEARCH("D2",D31)))</formula>
    </cfRule>
    <cfRule type="containsText" dxfId="267" priority="118" stopIfTrue="1" operator="containsText" text="BG">
      <formula>NOT(ISERROR(SEARCH("BG",D31)))</formula>
    </cfRule>
    <cfRule type="containsText" dxfId="266" priority="119" operator="containsText" text="BZ">
      <formula>NOT(ISERROR(SEARCH("BZ",D31)))</formula>
    </cfRule>
  </conditionalFormatting>
  <conditionalFormatting sqref="D33">
    <cfRule type="containsText" dxfId="265" priority="106" stopIfTrue="1" operator="containsText" text="CA">
      <formula>NOT(ISERROR(SEARCH("CA",D33)))</formula>
    </cfRule>
    <cfRule type="containsText" dxfId="264" priority="107" stopIfTrue="1" operator="containsText" text="RQ">
      <formula>NOT(ISERROR(SEARCH("RQ",D33)))</formula>
    </cfRule>
    <cfRule type="containsText" dxfId="263" priority="108" stopIfTrue="1" operator="containsText" text="R6">
      <formula>NOT(ISERROR(SEARCH("R6",D33)))</formula>
    </cfRule>
    <cfRule type="containsText" dxfId="262" priority="109" stopIfTrue="1" operator="containsText" text="GN">
      <formula>NOT(ISERROR(SEARCH("GN",D33)))</formula>
    </cfRule>
    <cfRule type="containsText" dxfId="261" priority="110" stopIfTrue="1" operator="containsText" text="D2">
      <formula>NOT(ISERROR(SEARCH("D2",D33)))</formula>
    </cfRule>
    <cfRule type="containsText" dxfId="260" priority="111" stopIfTrue="1" operator="containsText" text="BG">
      <formula>NOT(ISERROR(SEARCH("BG",D33)))</formula>
    </cfRule>
    <cfRule type="containsText" dxfId="259" priority="112" operator="containsText" text="BZ">
      <formula>NOT(ISERROR(SEARCH("BZ",D33)))</formula>
    </cfRule>
  </conditionalFormatting>
  <conditionalFormatting sqref="D41">
    <cfRule type="containsText" dxfId="258" priority="99" stopIfTrue="1" operator="containsText" text="CA">
      <formula>NOT(ISERROR(SEARCH("CA",D41)))</formula>
    </cfRule>
    <cfRule type="containsText" dxfId="257" priority="100" stopIfTrue="1" operator="containsText" text="RQ">
      <formula>NOT(ISERROR(SEARCH("RQ",D41)))</formula>
    </cfRule>
    <cfRule type="containsText" dxfId="256" priority="101" stopIfTrue="1" operator="containsText" text="R6">
      <formula>NOT(ISERROR(SEARCH("R6",D41)))</formula>
    </cfRule>
    <cfRule type="containsText" dxfId="255" priority="102" stopIfTrue="1" operator="containsText" text="GN">
      <formula>NOT(ISERROR(SEARCH("GN",D41)))</formula>
    </cfRule>
    <cfRule type="containsText" dxfId="254" priority="103" stopIfTrue="1" operator="containsText" text="D2">
      <formula>NOT(ISERROR(SEARCH("D2",D41)))</formula>
    </cfRule>
    <cfRule type="containsText" dxfId="253" priority="104" stopIfTrue="1" operator="containsText" text="BG">
      <formula>NOT(ISERROR(SEARCH("BG",D41)))</formula>
    </cfRule>
    <cfRule type="containsText" dxfId="252" priority="105" operator="containsText" text="BZ">
      <formula>NOT(ISERROR(SEARCH("BZ",D41)))</formula>
    </cfRule>
  </conditionalFormatting>
  <conditionalFormatting sqref="D50">
    <cfRule type="containsText" dxfId="251" priority="92" stopIfTrue="1" operator="containsText" text="CA">
      <formula>NOT(ISERROR(SEARCH("CA",D50)))</formula>
    </cfRule>
    <cfRule type="containsText" dxfId="250" priority="93" stopIfTrue="1" operator="containsText" text="RQ">
      <formula>NOT(ISERROR(SEARCH("RQ",D50)))</formula>
    </cfRule>
    <cfRule type="containsText" dxfId="249" priority="94" stopIfTrue="1" operator="containsText" text="R6">
      <formula>NOT(ISERROR(SEARCH("R6",D50)))</formula>
    </cfRule>
    <cfRule type="containsText" dxfId="248" priority="95" stopIfTrue="1" operator="containsText" text="GN">
      <formula>NOT(ISERROR(SEARCH("GN",D50)))</formula>
    </cfRule>
    <cfRule type="containsText" dxfId="247" priority="96" stopIfTrue="1" operator="containsText" text="D2">
      <formula>NOT(ISERROR(SEARCH("D2",D50)))</formula>
    </cfRule>
    <cfRule type="containsText" dxfId="246" priority="97" stopIfTrue="1" operator="containsText" text="BG">
      <formula>NOT(ISERROR(SEARCH("BG",D50)))</formula>
    </cfRule>
    <cfRule type="containsText" dxfId="245" priority="98" operator="containsText" text="BZ">
      <formula>NOT(ISERROR(SEARCH("BZ",D50)))</formula>
    </cfRule>
  </conditionalFormatting>
  <conditionalFormatting sqref="D52">
    <cfRule type="containsText" dxfId="244" priority="78" stopIfTrue="1" operator="containsText" text="CA">
      <formula>NOT(ISERROR(SEARCH("CA",D52)))</formula>
    </cfRule>
    <cfRule type="containsText" dxfId="243" priority="79" stopIfTrue="1" operator="containsText" text="RQ">
      <formula>NOT(ISERROR(SEARCH("RQ",D52)))</formula>
    </cfRule>
    <cfRule type="containsText" dxfId="242" priority="80" stopIfTrue="1" operator="containsText" text="R6">
      <formula>NOT(ISERROR(SEARCH("R6",D52)))</formula>
    </cfRule>
    <cfRule type="containsText" dxfId="241" priority="81" stopIfTrue="1" operator="containsText" text="GN">
      <formula>NOT(ISERROR(SEARCH("GN",D52)))</formula>
    </cfRule>
    <cfRule type="containsText" dxfId="240" priority="82" stopIfTrue="1" operator="containsText" text="D2">
      <formula>NOT(ISERROR(SEARCH("D2",D52)))</formula>
    </cfRule>
    <cfRule type="containsText" dxfId="239" priority="83" stopIfTrue="1" operator="containsText" text="BG">
      <formula>NOT(ISERROR(SEARCH("BG",D52)))</formula>
    </cfRule>
    <cfRule type="containsText" dxfId="238" priority="84" operator="containsText" text="BZ">
      <formula>NOT(ISERROR(SEARCH("BZ",D52)))</formula>
    </cfRule>
  </conditionalFormatting>
  <conditionalFormatting sqref="D14">
    <cfRule type="containsText" dxfId="237" priority="71" stopIfTrue="1" operator="containsText" text="CA">
      <formula>NOT(ISERROR(SEARCH("CA",D14)))</formula>
    </cfRule>
    <cfRule type="containsText" dxfId="236" priority="72" stopIfTrue="1" operator="containsText" text="RQ">
      <formula>NOT(ISERROR(SEARCH("RQ",D14)))</formula>
    </cfRule>
    <cfRule type="containsText" dxfId="235" priority="73" stopIfTrue="1" operator="containsText" text="R6">
      <formula>NOT(ISERROR(SEARCH("R6",D14)))</formula>
    </cfRule>
    <cfRule type="containsText" dxfId="234" priority="74" stopIfTrue="1" operator="containsText" text="GN">
      <formula>NOT(ISERROR(SEARCH("GN",D14)))</formula>
    </cfRule>
    <cfRule type="containsText" dxfId="233" priority="75" stopIfTrue="1" operator="containsText" text="D2">
      <formula>NOT(ISERROR(SEARCH("D2",D14)))</formula>
    </cfRule>
    <cfRule type="containsText" dxfId="232" priority="76" stopIfTrue="1" operator="containsText" text="BG">
      <formula>NOT(ISERROR(SEARCH("BG",D14)))</formula>
    </cfRule>
    <cfRule type="containsText" dxfId="231" priority="77" operator="containsText" text="BZ">
      <formula>NOT(ISERROR(SEARCH("BZ",D14)))</formula>
    </cfRule>
  </conditionalFormatting>
  <conditionalFormatting sqref="D14">
    <cfRule type="containsText" dxfId="230" priority="64" stopIfTrue="1" operator="containsText" text="CA">
      <formula>NOT(ISERROR(SEARCH("CA",D14)))</formula>
    </cfRule>
    <cfRule type="containsText" dxfId="229" priority="65" stopIfTrue="1" operator="containsText" text="RQ">
      <formula>NOT(ISERROR(SEARCH("RQ",D14)))</formula>
    </cfRule>
    <cfRule type="containsText" dxfId="228" priority="66" stopIfTrue="1" operator="containsText" text="R6">
      <formula>NOT(ISERROR(SEARCH("R6",D14)))</formula>
    </cfRule>
    <cfRule type="containsText" dxfId="227" priority="67" stopIfTrue="1" operator="containsText" text="GN">
      <formula>NOT(ISERROR(SEARCH("GN",D14)))</formula>
    </cfRule>
    <cfRule type="containsText" dxfId="226" priority="68" stopIfTrue="1" operator="containsText" text="D2">
      <formula>NOT(ISERROR(SEARCH("D2",D14)))</formula>
    </cfRule>
    <cfRule type="containsText" dxfId="225" priority="69" stopIfTrue="1" operator="containsText" text="BG">
      <formula>NOT(ISERROR(SEARCH("BG",D14)))</formula>
    </cfRule>
    <cfRule type="containsText" dxfId="224" priority="70" operator="containsText" text="BZ">
      <formula>NOT(ISERROR(SEARCH("BZ",D14)))</formula>
    </cfRule>
  </conditionalFormatting>
  <conditionalFormatting sqref="D12:D13">
    <cfRule type="containsText" dxfId="223" priority="57" stopIfTrue="1" operator="containsText" text="CA">
      <formula>NOT(ISERROR(SEARCH("CA",D12)))</formula>
    </cfRule>
    <cfRule type="containsText" dxfId="222" priority="58" stopIfTrue="1" operator="containsText" text="RQ">
      <formula>NOT(ISERROR(SEARCH("RQ",D12)))</formula>
    </cfRule>
    <cfRule type="containsText" dxfId="221" priority="59" stopIfTrue="1" operator="containsText" text="R6">
      <formula>NOT(ISERROR(SEARCH("R6",D12)))</formula>
    </cfRule>
    <cfRule type="containsText" dxfId="220" priority="60" stopIfTrue="1" operator="containsText" text="GN">
      <formula>NOT(ISERROR(SEARCH("GN",D12)))</formula>
    </cfRule>
    <cfRule type="containsText" dxfId="219" priority="61" stopIfTrue="1" operator="containsText" text="D2">
      <formula>NOT(ISERROR(SEARCH("D2",D12)))</formula>
    </cfRule>
    <cfRule type="containsText" dxfId="218" priority="62" stopIfTrue="1" operator="containsText" text="BG">
      <formula>NOT(ISERROR(SEARCH("BG",D12)))</formula>
    </cfRule>
    <cfRule type="containsText" dxfId="217" priority="63" operator="containsText" text="BZ">
      <formula>NOT(ISERROR(SEARCH("BZ",D12)))</formula>
    </cfRule>
  </conditionalFormatting>
  <conditionalFormatting sqref="D17:D18">
    <cfRule type="containsText" dxfId="216" priority="50" stopIfTrue="1" operator="containsText" text="CA">
      <formula>NOT(ISERROR(SEARCH("CA",D17)))</formula>
    </cfRule>
    <cfRule type="containsText" dxfId="215" priority="51" stopIfTrue="1" operator="containsText" text="RQ">
      <formula>NOT(ISERROR(SEARCH("RQ",D17)))</formula>
    </cfRule>
    <cfRule type="containsText" dxfId="214" priority="52" stopIfTrue="1" operator="containsText" text="R6">
      <formula>NOT(ISERROR(SEARCH("R6",D17)))</formula>
    </cfRule>
    <cfRule type="containsText" dxfId="213" priority="53" stopIfTrue="1" operator="containsText" text="GN">
      <formula>NOT(ISERROR(SEARCH("GN",D17)))</formula>
    </cfRule>
    <cfRule type="containsText" dxfId="212" priority="54" stopIfTrue="1" operator="containsText" text="D2">
      <formula>NOT(ISERROR(SEARCH("D2",D17)))</formula>
    </cfRule>
    <cfRule type="containsText" dxfId="211" priority="55" stopIfTrue="1" operator="containsText" text="BG">
      <formula>NOT(ISERROR(SEARCH("BG",D17)))</formula>
    </cfRule>
    <cfRule type="containsText" dxfId="210" priority="56" operator="containsText" text="BZ">
      <formula>NOT(ISERROR(SEARCH("BZ",D17)))</formula>
    </cfRule>
  </conditionalFormatting>
  <conditionalFormatting sqref="D29:D30">
    <cfRule type="containsText" dxfId="209" priority="43" stopIfTrue="1" operator="containsText" text="CA">
      <formula>NOT(ISERROR(SEARCH("CA",D29)))</formula>
    </cfRule>
    <cfRule type="containsText" dxfId="208" priority="44" stopIfTrue="1" operator="containsText" text="RQ">
      <formula>NOT(ISERROR(SEARCH("RQ",D29)))</formula>
    </cfRule>
    <cfRule type="containsText" dxfId="207" priority="45" stopIfTrue="1" operator="containsText" text="R6">
      <formula>NOT(ISERROR(SEARCH("R6",D29)))</formula>
    </cfRule>
    <cfRule type="containsText" dxfId="206" priority="46" stopIfTrue="1" operator="containsText" text="GN">
      <formula>NOT(ISERROR(SEARCH("GN",D29)))</formula>
    </cfRule>
    <cfRule type="containsText" dxfId="205" priority="47" stopIfTrue="1" operator="containsText" text="D2">
      <formula>NOT(ISERROR(SEARCH("D2",D29)))</formula>
    </cfRule>
    <cfRule type="containsText" dxfId="204" priority="48" stopIfTrue="1" operator="containsText" text="BG">
      <formula>NOT(ISERROR(SEARCH("BG",D29)))</formula>
    </cfRule>
    <cfRule type="containsText" dxfId="203" priority="49" operator="containsText" text="BZ">
      <formula>NOT(ISERROR(SEARCH("BZ",D29)))</formula>
    </cfRule>
  </conditionalFormatting>
  <conditionalFormatting sqref="D36:D37">
    <cfRule type="containsText" dxfId="202" priority="36" stopIfTrue="1" operator="containsText" text="CA">
      <formula>NOT(ISERROR(SEARCH("CA",D36)))</formula>
    </cfRule>
    <cfRule type="containsText" dxfId="201" priority="37" stopIfTrue="1" operator="containsText" text="RQ">
      <formula>NOT(ISERROR(SEARCH("RQ",D36)))</formula>
    </cfRule>
    <cfRule type="containsText" dxfId="200" priority="38" stopIfTrue="1" operator="containsText" text="R6">
      <formula>NOT(ISERROR(SEARCH("R6",D36)))</formula>
    </cfRule>
    <cfRule type="containsText" dxfId="199" priority="39" stopIfTrue="1" operator="containsText" text="GN">
      <formula>NOT(ISERROR(SEARCH("GN",D36)))</formula>
    </cfRule>
    <cfRule type="containsText" dxfId="198" priority="40" stopIfTrue="1" operator="containsText" text="D2">
      <formula>NOT(ISERROR(SEARCH("D2",D36)))</formula>
    </cfRule>
    <cfRule type="containsText" dxfId="197" priority="41" stopIfTrue="1" operator="containsText" text="BG">
      <formula>NOT(ISERROR(SEARCH("BG",D36)))</formula>
    </cfRule>
    <cfRule type="containsText" dxfId="196" priority="42" operator="containsText" text="BZ">
      <formula>NOT(ISERROR(SEARCH("BZ",D36)))</formula>
    </cfRule>
  </conditionalFormatting>
  <conditionalFormatting sqref="D38:D39">
    <cfRule type="containsText" dxfId="195" priority="29" stopIfTrue="1" operator="containsText" text="CA">
      <formula>NOT(ISERROR(SEARCH("CA",D38)))</formula>
    </cfRule>
    <cfRule type="containsText" dxfId="194" priority="30" stopIfTrue="1" operator="containsText" text="RQ">
      <formula>NOT(ISERROR(SEARCH("RQ",D38)))</formula>
    </cfRule>
    <cfRule type="containsText" dxfId="193" priority="31" stopIfTrue="1" operator="containsText" text="R6">
      <formula>NOT(ISERROR(SEARCH("R6",D38)))</formula>
    </cfRule>
    <cfRule type="containsText" dxfId="192" priority="32" stopIfTrue="1" operator="containsText" text="GN">
      <formula>NOT(ISERROR(SEARCH("GN",D38)))</formula>
    </cfRule>
    <cfRule type="containsText" dxfId="191" priority="33" stopIfTrue="1" operator="containsText" text="D2">
      <formula>NOT(ISERROR(SEARCH("D2",D38)))</formula>
    </cfRule>
    <cfRule type="containsText" dxfId="190" priority="34" stopIfTrue="1" operator="containsText" text="BG">
      <formula>NOT(ISERROR(SEARCH("BG",D38)))</formula>
    </cfRule>
    <cfRule type="containsText" dxfId="189" priority="35" operator="containsText" text="BZ">
      <formula>NOT(ISERROR(SEARCH("BZ",D38)))</formula>
    </cfRule>
  </conditionalFormatting>
  <conditionalFormatting sqref="D48:D49">
    <cfRule type="containsText" dxfId="188" priority="22" stopIfTrue="1" operator="containsText" text="CA">
      <formula>NOT(ISERROR(SEARCH("CA",D48)))</formula>
    </cfRule>
    <cfRule type="containsText" dxfId="187" priority="23" stopIfTrue="1" operator="containsText" text="RQ">
      <formula>NOT(ISERROR(SEARCH("RQ",D48)))</formula>
    </cfRule>
    <cfRule type="containsText" dxfId="186" priority="24" stopIfTrue="1" operator="containsText" text="R6">
      <formula>NOT(ISERROR(SEARCH("R6",D48)))</formula>
    </cfRule>
    <cfRule type="containsText" dxfId="185" priority="25" stopIfTrue="1" operator="containsText" text="GN">
      <formula>NOT(ISERROR(SEARCH("GN",D48)))</formula>
    </cfRule>
    <cfRule type="containsText" dxfId="184" priority="26" stopIfTrue="1" operator="containsText" text="D2">
      <formula>NOT(ISERROR(SEARCH("D2",D48)))</formula>
    </cfRule>
    <cfRule type="containsText" dxfId="183" priority="27" stopIfTrue="1" operator="containsText" text="BG">
      <formula>NOT(ISERROR(SEARCH("BG",D48)))</formula>
    </cfRule>
    <cfRule type="containsText" dxfId="182" priority="28" operator="containsText" text="BZ">
      <formula>NOT(ISERROR(SEARCH("BZ",D48)))</formula>
    </cfRule>
  </conditionalFormatting>
  <conditionalFormatting sqref="D40">
    <cfRule type="containsText" dxfId="181" priority="15" stopIfTrue="1" operator="containsText" text="CA">
      <formula>NOT(ISERROR(SEARCH("CA",D40)))</formula>
    </cfRule>
    <cfRule type="containsText" dxfId="180" priority="16" stopIfTrue="1" operator="containsText" text="RQ">
      <formula>NOT(ISERROR(SEARCH("RQ",D40)))</formula>
    </cfRule>
    <cfRule type="containsText" dxfId="179" priority="17" stopIfTrue="1" operator="containsText" text="R6">
      <formula>NOT(ISERROR(SEARCH("R6",D40)))</formula>
    </cfRule>
    <cfRule type="containsText" dxfId="178" priority="18" stopIfTrue="1" operator="containsText" text="GN">
      <formula>NOT(ISERROR(SEARCH("GN",D40)))</formula>
    </cfRule>
    <cfRule type="containsText" dxfId="177" priority="19" stopIfTrue="1" operator="containsText" text="D2">
      <formula>NOT(ISERROR(SEARCH("D2",D40)))</formula>
    </cfRule>
    <cfRule type="containsText" dxfId="176" priority="20" stopIfTrue="1" operator="containsText" text="BG">
      <formula>NOT(ISERROR(SEARCH("BG",D40)))</formula>
    </cfRule>
    <cfRule type="containsText" dxfId="175" priority="21" operator="containsText" text="BZ">
      <formula>NOT(ISERROR(SEARCH("BZ",D40)))</formula>
    </cfRule>
  </conditionalFormatting>
  <conditionalFormatting sqref="D34">
    <cfRule type="containsText" dxfId="174" priority="8" stopIfTrue="1" operator="containsText" text="CA">
      <formula>NOT(ISERROR(SEARCH("CA",D34)))</formula>
    </cfRule>
    <cfRule type="containsText" dxfId="173" priority="9" stopIfTrue="1" operator="containsText" text="RQ">
      <formula>NOT(ISERROR(SEARCH("RQ",D34)))</formula>
    </cfRule>
    <cfRule type="containsText" dxfId="172" priority="10" stopIfTrue="1" operator="containsText" text="R6">
      <formula>NOT(ISERROR(SEARCH("R6",D34)))</formula>
    </cfRule>
    <cfRule type="containsText" dxfId="171" priority="11" stopIfTrue="1" operator="containsText" text="GN">
      <formula>NOT(ISERROR(SEARCH("GN",D34)))</formula>
    </cfRule>
    <cfRule type="containsText" dxfId="170" priority="12" stopIfTrue="1" operator="containsText" text="D2">
      <formula>NOT(ISERROR(SEARCH("D2",D34)))</formula>
    </cfRule>
    <cfRule type="containsText" dxfId="169" priority="13" stopIfTrue="1" operator="containsText" text="BG">
      <formula>NOT(ISERROR(SEARCH("BG",D34)))</formula>
    </cfRule>
    <cfRule type="containsText" dxfId="168" priority="14" operator="containsText" text="BZ">
      <formula>NOT(ISERROR(SEARCH("BZ",D34)))</formula>
    </cfRule>
  </conditionalFormatting>
  <conditionalFormatting sqref="D35">
    <cfRule type="containsText" dxfId="167" priority="1" stopIfTrue="1" operator="containsText" text="CA">
      <formula>NOT(ISERROR(SEARCH("CA",D35)))</formula>
    </cfRule>
    <cfRule type="containsText" dxfId="166" priority="2" stopIfTrue="1" operator="containsText" text="RQ">
      <formula>NOT(ISERROR(SEARCH("RQ",D35)))</formula>
    </cfRule>
    <cfRule type="containsText" dxfId="165" priority="3" stopIfTrue="1" operator="containsText" text="R6">
      <formula>NOT(ISERROR(SEARCH("R6",D35)))</formula>
    </cfRule>
    <cfRule type="containsText" dxfId="164" priority="4" stopIfTrue="1" operator="containsText" text="GN">
      <formula>NOT(ISERROR(SEARCH("GN",D35)))</formula>
    </cfRule>
    <cfRule type="containsText" dxfId="163" priority="5" stopIfTrue="1" operator="containsText" text="D2">
      <formula>NOT(ISERROR(SEARCH("D2",D35)))</formula>
    </cfRule>
    <cfRule type="containsText" dxfId="162" priority="6" stopIfTrue="1" operator="containsText" text="BG">
      <formula>NOT(ISERROR(SEARCH("BG",D35)))</formula>
    </cfRule>
    <cfRule type="containsText" dxfId="161" priority="7" operator="containsText" text="BZ">
      <formula>NOT(ISERROR(SEARCH("BZ",D35)))</formula>
    </cfRule>
  </conditionalFormatting>
  <printOptions horizontalCentered="1"/>
  <pageMargins left="0.78740157480314965" right="0.59055118110236227" top="0.59055118110236227" bottom="0.59055118110236227" header="0.31496062992125984" footer="0.31496062992125984"/>
  <pageSetup paperSize="9" scale="55" orientation="landscape" r:id="rId1"/>
  <rowBreaks count="1" manualBreakCount="1">
    <brk id="44" max="16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view="pageBreakPreview" zoomScale="80" zoomScaleNormal="100" zoomScaleSheetLayoutView="80" workbookViewId="0">
      <selection activeCell="C57" sqref="C57"/>
    </sheetView>
  </sheetViews>
  <sheetFormatPr baseColWidth="10" defaultRowHeight="15" x14ac:dyDescent="0.25"/>
  <cols>
    <col min="1" max="1" width="1.5703125" customWidth="1"/>
    <col min="2" max="2" width="6.140625" customWidth="1"/>
    <col min="3" max="3" width="46.42578125" customWidth="1"/>
    <col min="4" max="4" width="16.140625" customWidth="1"/>
    <col min="5" max="16" width="12.7109375" customWidth="1"/>
    <col min="17" max="17" width="15.7109375" customWidth="1"/>
    <col min="18" max="18" width="6.7109375" customWidth="1"/>
  </cols>
  <sheetData>
    <row r="1" spans="1:18" s="1431" customFormat="1" ht="12.75" x14ac:dyDescent="0.2">
      <c r="A1" s="1430"/>
      <c r="B1" s="1430"/>
      <c r="C1" s="1430"/>
      <c r="D1" s="1430"/>
      <c r="E1" s="1430"/>
      <c r="F1" s="1430"/>
      <c r="G1" s="1430"/>
      <c r="H1" s="1430"/>
      <c r="I1" s="1430"/>
      <c r="J1" s="1430"/>
      <c r="K1" s="1430"/>
      <c r="L1" s="1430"/>
      <c r="M1" s="1430"/>
      <c r="N1" s="1430"/>
      <c r="O1" s="1430"/>
      <c r="P1" s="1430"/>
      <c r="Q1" s="1430"/>
      <c r="R1" s="1430"/>
    </row>
    <row r="2" spans="1:18" s="1431" customFormat="1" ht="15.75" x14ac:dyDescent="0.25">
      <c r="A2" s="1430"/>
      <c r="B2" s="2173" t="s">
        <v>1300</v>
      </c>
      <c r="C2" s="2173"/>
      <c r="D2" s="2173"/>
      <c r="E2" s="2173"/>
      <c r="F2" s="2173"/>
      <c r="G2" s="2173"/>
      <c r="H2" s="2173"/>
      <c r="I2" s="2173"/>
      <c r="J2" s="2173"/>
      <c r="K2" s="2173"/>
      <c r="L2" s="2173"/>
      <c r="M2" s="2173"/>
      <c r="N2" s="2173"/>
      <c r="O2" s="2173"/>
      <c r="P2" s="2173"/>
      <c r="Q2" s="2173"/>
      <c r="R2" s="1430"/>
    </row>
    <row r="3" spans="1:18" s="1431" customFormat="1" ht="12.75" x14ac:dyDescent="0.2">
      <c r="A3" s="1430"/>
      <c r="B3" s="1430"/>
      <c r="C3" s="1430"/>
      <c r="D3" s="1512"/>
      <c r="E3" s="1430"/>
      <c r="F3" s="1430"/>
      <c r="G3" s="1430"/>
      <c r="H3" s="1430"/>
      <c r="I3" s="1430"/>
      <c r="J3" s="1430"/>
      <c r="K3" s="1430"/>
      <c r="L3" s="1430"/>
      <c r="M3" s="1430"/>
      <c r="N3" s="1430"/>
      <c r="O3" s="1430"/>
      <c r="P3" s="1430"/>
      <c r="Q3" s="1430"/>
      <c r="R3" s="1430"/>
    </row>
    <row r="4" spans="1:18" s="1431" customFormat="1" ht="13.5" thickBot="1" x14ac:dyDescent="0.25">
      <c r="A4" s="1430"/>
      <c r="B4" s="1430"/>
      <c r="C4" s="1430"/>
      <c r="D4" s="1512"/>
      <c r="E4" s="1430"/>
      <c r="F4" s="1430"/>
      <c r="G4" s="1430"/>
      <c r="H4" s="1430"/>
      <c r="I4" s="1430"/>
      <c r="J4" s="1430"/>
      <c r="K4" s="1430"/>
      <c r="L4" s="1430"/>
      <c r="M4" s="1430"/>
      <c r="N4" s="1430"/>
      <c r="O4" s="1430"/>
      <c r="P4" s="1430"/>
      <c r="Q4" s="1430"/>
      <c r="R4" s="1430"/>
    </row>
    <row r="5" spans="1:18" s="1431" customFormat="1" ht="39" customHeight="1" thickBot="1" x14ac:dyDescent="0.25">
      <c r="A5" s="1430"/>
      <c r="B5" s="1513" t="s">
        <v>717</v>
      </c>
      <c r="C5" s="1514" t="s">
        <v>1291</v>
      </c>
      <c r="D5" s="1515" t="s">
        <v>1292</v>
      </c>
      <c r="E5" s="1516" t="s">
        <v>1149</v>
      </c>
      <c r="F5" s="1516" t="s">
        <v>1150</v>
      </c>
      <c r="G5" s="1516" t="s">
        <v>1151</v>
      </c>
      <c r="H5" s="1516" t="s">
        <v>1152</v>
      </c>
      <c r="I5" s="1516" t="s">
        <v>1153</v>
      </c>
      <c r="J5" s="1516" t="s">
        <v>1154</v>
      </c>
      <c r="K5" s="1516" t="s">
        <v>1155</v>
      </c>
      <c r="L5" s="1516" t="s">
        <v>1156</v>
      </c>
      <c r="M5" s="1516" t="s">
        <v>1173</v>
      </c>
      <c r="N5" s="1516" t="s">
        <v>1158</v>
      </c>
      <c r="O5" s="1516" t="s">
        <v>1159</v>
      </c>
      <c r="P5" s="1517" t="s">
        <v>1160</v>
      </c>
      <c r="Q5" s="1518" t="s">
        <v>964</v>
      </c>
      <c r="R5" s="1430"/>
    </row>
    <row r="6" spans="1:18" s="1431" customFormat="1" ht="22.5" customHeight="1" x14ac:dyDescent="0.3">
      <c r="A6" s="1430"/>
      <c r="B6" s="1519">
        <v>1</v>
      </c>
      <c r="C6" s="1520" t="s">
        <v>178</v>
      </c>
      <c r="D6" s="1521" t="s">
        <v>1250</v>
      </c>
      <c r="E6" s="1522">
        <v>10462</v>
      </c>
      <c r="F6" s="1522">
        <v>13375</v>
      </c>
      <c r="G6" s="1522">
        <v>12704</v>
      </c>
      <c r="H6" s="1522">
        <v>12038</v>
      </c>
      <c r="I6" s="1522">
        <v>10786</v>
      </c>
      <c r="J6" s="1522">
        <v>11748</v>
      </c>
      <c r="K6" s="1522">
        <v>12473</v>
      </c>
      <c r="L6" s="1522">
        <v>14479</v>
      </c>
      <c r="M6" s="1522">
        <v>12335</v>
      </c>
      <c r="N6" s="1522">
        <v>14863</v>
      </c>
      <c r="O6" s="1522">
        <v>15200</v>
      </c>
      <c r="P6" s="1523">
        <v>14468</v>
      </c>
      <c r="Q6" s="1524">
        <v>154931</v>
      </c>
      <c r="R6" s="1525"/>
    </row>
    <row r="7" spans="1:18" s="1431" customFormat="1" ht="22.5" customHeight="1" x14ac:dyDescent="0.3">
      <c r="A7" s="1430"/>
      <c r="B7" s="1526"/>
      <c r="C7" s="1527" t="s">
        <v>902</v>
      </c>
      <c r="D7" s="1528" t="s">
        <v>1257</v>
      </c>
      <c r="E7" s="1529">
        <v>8790</v>
      </c>
      <c r="F7" s="1529">
        <v>1510</v>
      </c>
      <c r="G7" s="1529">
        <v>3730</v>
      </c>
      <c r="H7" s="1529">
        <v>4370</v>
      </c>
      <c r="I7" s="1529">
        <v>6350</v>
      </c>
      <c r="J7" s="1529">
        <v>4435</v>
      </c>
      <c r="K7" s="1529">
        <v>3365</v>
      </c>
      <c r="L7" s="1529">
        <v>930</v>
      </c>
      <c r="M7" s="1529">
        <v>4330</v>
      </c>
      <c r="N7" s="1529">
        <v>940</v>
      </c>
      <c r="O7" s="1529">
        <v>175</v>
      </c>
      <c r="P7" s="1530">
        <v>785</v>
      </c>
      <c r="Q7" s="1531">
        <v>39710</v>
      </c>
      <c r="R7" s="1525"/>
    </row>
    <row r="8" spans="1:18" s="1431" customFormat="1" ht="22.5" customHeight="1" x14ac:dyDescent="0.3">
      <c r="A8" s="1430"/>
      <c r="B8" s="1532">
        <v>2</v>
      </c>
      <c r="C8" s="1533" t="s">
        <v>180</v>
      </c>
      <c r="D8" s="1534" t="s">
        <v>1259</v>
      </c>
      <c r="E8" s="1535">
        <v>141886</v>
      </c>
      <c r="F8" s="1535">
        <v>112027</v>
      </c>
      <c r="G8" s="1535">
        <v>134505</v>
      </c>
      <c r="H8" s="1535">
        <v>129201</v>
      </c>
      <c r="I8" s="1535">
        <v>128905</v>
      </c>
      <c r="J8" s="1535">
        <v>124823</v>
      </c>
      <c r="K8" s="1535">
        <v>130275</v>
      </c>
      <c r="L8" s="1535">
        <v>132856</v>
      </c>
      <c r="M8" s="1535">
        <v>126905</v>
      </c>
      <c r="N8" s="1535">
        <v>103546</v>
      </c>
      <c r="O8" s="1535">
        <v>118171</v>
      </c>
      <c r="P8" s="1536">
        <v>121603</v>
      </c>
      <c r="Q8" s="1537">
        <v>1504703</v>
      </c>
      <c r="R8" s="1525"/>
    </row>
    <row r="9" spans="1:18" s="1431" customFormat="1" ht="22.5" customHeight="1" x14ac:dyDescent="0.3">
      <c r="A9" s="1430"/>
      <c r="B9" s="1532">
        <v>3</v>
      </c>
      <c r="C9" s="1533" t="s">
        <v>182</v>
      </c>
      <c r="D9" s="1534" t="s">
        <v>1257</v>
      </c>
      <c r="E9" s="1535">
        <v>9132</v>
      </c>
      <c r="F9" s="1535">
        <v>9620</v>
      </c>
      <c r="G9" s="1535">
        <v>11062</v>
      </c>
      <c r="H9" s="1535">
        <v>10287</v>
      </c>
      <c r="I9" s="1538">
        <v>9671</v>
      </c>
      <c r="J9" s="1535">
        <v>9284</v>
      </c>
      <c r="K9" s="1535">
        <v>8728</v>
      </c>
      <c r="L9" s="1535">
        <v>6897</v>
      </c>
      <c r="M9" s="1535">
        <v>7242</v>
      </c>
      <c r="N9" s="1535">
        <v>6663</v>
      </c>
      <c r="O9" s="1535">
        <v>7128</v>
      </c>
      <c r="P9" s="1536">
        <v>6416</v>
      </c>
      <c r="Q9" s="1537">
        <v>102130</v>
      </c>
      <c r="R9" s="1525"/>
    </row>
    <row r="10" spans="1:18" s="1431" customFormat="1" ht="22.5" customHeight="1" x14ac:dyDescent="0.3">
      <c r="A10" s="1430"/>
      <c r="B10" s="1532">
        <v>4</v>
      </c>
      <c r="C10" s="1533" t="s">
        <v>184</v>
      </c>
      <c r="D10" s="1534" t="s">
        <v>1257</v>
      </c>
      <c r="E10" s="1535">
        <v>19804</v>
      </c>
      <c r="F10" s="1535">
        <v>5724.3</v>
      </c>
      <c r="G10" s="1535">
        <v>22991.9</v>
      </c>
      <c r="H10" s="1535">
        <v>6369</v>
      </c>
      <c r="I10" s="1535">
        <v>2464</v>
      </c>
      <c r="J10" s="1535">
        <v>6987</v>
      </c>
      <c r="K10" s="1535">
        <v>14139</v>
      </c>
      <c r="L10" s="1535">
        <v>10383</v>
      </c>
      <c r="M10" s="1535">
        <v>1832</v>
      </c>
      <c r="N10" s="1535">
        <v>42732</v>
      </c>
      <c r="O10" s="1535">
        <v>13403</v>
      </c>
      <c r="P10" s="1536">
        <v>10361</v>
      </c>
      <c r="Q10" s="1537">
        <v>157190.20000000001</v>
      </c>
      <c r="R10" s="1525"/>
    </row>
    <row r="11" spans="1:18" s="1431" customFormat="1" ht="22.5" customHeight="1" x14ac:dyDescent="0.3">
      <c r="A11" s="1430"/>
      <c r="B11" s="1532">
        <v>5</v>
      </c>
      <c r="C11" s="1533" t="s">
        <v>186</v>
      </c>
      <c r="D11" s="1534" t="s">
        <v>1257</v>
      </c>
      <c r="E11" s="1535">
        <v>21849</v>
      </c>
      <c r="F11" s="1535">
        <v>20170</v>
      </c>
      <c r="G11" s="1535">
        <v>22083</v>
      </c>
      <c r="H11" s="1535">
        <v>22543</v>
      </c>
      <c r="I11" s="1535">
        <v>24273</v>
      </c>
      <c r="J11" s="1535">
        <v>23948.6</v>
      </c>
      <c r="K11" s="1535">
        <v>27342</v>
      </c>
      <c r="L11" s="1535">
        <v>27781</v>
      </c>
      <c r="M11" s="1535">
        <v>24971</v>
      </c>
      <c r="N11" s="1535">
        <v>22056</v>
      </c>
      <c r="O11" s="1538">
        <v>20775</v>
      </c>
      <c r="P11" s="1539">
        <v>20952</v>
      </c>
      <c r="Q11" s="1537">
        <v>278743.59999999998</v>
      </c>
      <c r="R11" s="1525"/>
    </row>
    <row r="12" spans="1:18" s="1431" customFormat="1" ht="22.5" customHeight="1" x14ac:dyDescent="0.3">
      <c r="A12" s="1430"/>
      <c r="B12" s="1532">
        <v>6</v>
      </c>
      <c r="C12" s="1533" t="s">
        <v>188</v>
      </c>
      <c r="D12" s="1534" t="s">
        <v>1257</v>
      </c>
      <c r="E12" s="1535">
        <v>5530</v>
      </c>
      <c r="F12" s="1535">
        <v>2523</v>
      </c>
      <c r="G12" s="1535">
        <v>2933</v>
      </c>
      <c r="H12" s="1535">
        <v>269</v>
      </c>
      <c r="I12" s="1535">
        <v>1468</v>
      </c>
      <c r="J12" s="1535">
        <v>2749</v>
      </c>
      <c r="K12" s="1535">
        <v>743.48</v>
      </c>
      <c r="L12" s="1535">
        <v>572</v>
      </c>
      <c r="M12" s="1535">
        <v>1359</v>
      </c>
      <c r="N12" s="1535">
        <v>108</v>
      </c>
      <c r="O12" s="1535">
        <v>1711</v>
      </c>
      <c r="P12" s="1536">
        <v>1311</v>
      </c>
      <c r="Q12" s="1537">
        <v>21276.48</v>
      </c>
      <c r="R12" s="1525"/>
    </row>
    <row r="13" spans="1:18" s="1431" customFormat="1" ht="22.5" customHeight="1" x14ac:dyDescent="0.3">
      <c r="A13" s="1430"/>
      <c r="B13" s="1532">
        <v>7</v>
      </c>
      <c r="C13" s="1533" t="s">
        <v>190</v>
      </c>
      <c r="D13" s="1534" t="s">
        <v>1257</v>
      </c>
      <c r="E13" s="1535">
        <v>7158.4</v>
      </c>
      <c r="F13" s="1535">
        <v>3159.2</v>
      </c>
      <c r="G13" s="1538">
        <v>4150.2</v>
      </c>
      <c r="H13" s="1538">
        <v>1024.4000000000001</v>
      </c>
      <c r="I13" s="1538">
        <v>3756.3</v>
      </c>
      <c r="J13" s="1538">
        <v>3535.7</v>
      </c>
      <c r="K13" s="1538">
        <v>7307.8</v>
      </c>
      <c r="L13" s="1538">
        <v>1315.6</v>
      </c>
      <c r="M13" s="1538">
        <v>0</v>
      </c>
      <c r="N13" s="1538">
        <v>2358.1</v>
      </c>
      <c r="O13" s="1538">
        <v>183</v>
      </c>
      <c r="P13" s="1539">
        <v>1227.7</v>
      </c>
      <c r="Q13" s="1537">
        <v>35176.399999999994</v>
      </c>
      <c r="R13" s="1525"/>
    </row>
    <row r="14" spans="1:18" s="1431" customFormat="1" ht="22.5" customHeight="1" x14ac:dyDescent="0.3">
      <c r="A14" s="1430"/>
      <c r="B14" s="1532">
        <v>8</v>
      </c>
      <c r="C14" s="1533" t="s">
        <v>192</v>
      </c>
      <c r="D14" s="1534" t="s">
        <v>1257</v>
      </c>
      <c r="E14" s="1535">
        <v>0</v>
      </c>
      <c r="F14" s="1535">
        <v>0</v>
      </c>
      <c r="G14" s="1535">
        <v>0</v>
      </c>
      <c r="H14" s="1535">
        <v>0</v>
      </c>
      <c r="I14" s="1535">
        <v>0</v>
      </c>
      <c r="J14" s="1535">
        <v>0</v>
      </c>
      <c r="K14" s="1535">
        <v>0</v>
      </c>
      <c r="L14" s="1535">
        <v>0</v>
      </c>
      <c r="M14" s="1535">
        <v>0</v>
      </c>
      <c r="N14" s="1535">
        <v>0</v>
      </c>
      <c r="O14" s="1535">
        <v>630</v>
      </c>
      <c r="P14" s="1536">
        <v>0</v>
      </c>
      <c r="Q14" s="1537">
        <v>630</v>
      </c>
      <c r="R14" s="1525"/>
    </row>
    <row r="15" spans="1:18" s="1431" customFormat="1" ht="22.5" customHeight="1" x14ac:dyDescent="0.3">
      <c r="A15" s="1430"/>
      <c r="B15" s="1532">
        <v>9</v>
      </c>
      <c r="C15" s="1533" t="s">
        <v>194</v>
      </c>
      <c r="D15" s="1534" t="s">
        <v>1250</v>
      </c>
      <c r="E15" s="1535">
        <v>38732.449999999997</v>
      </c>
      <c r="F15" s="1535">
        <v>41075.760000000002</v>
      </c>
      <c r="G15" s="1535">
        <v>40706.11</v>
      </c>
      <c r="H15" s="1535">
        <v>0</v>
      </c>
      <c r="I15" s="1535">
        <v>0</v>
      </c>
      <c r="J15" s="1535">
        <v>25905</v>
      </c>
      <c r="K15" s="1535">
        <v>45721.69</v>
      </c>
      <c r="L15" s="1535">
        <v>23261.1</v>
      </c>
      <c r="M15" s="1535">
        <v>38187.040000000001</v>
      </c>
      <c r="N15" s="1535">
        <v>42409.24</v>
      </c>
      <c r="O15" s="1535">
        <v>42347.75</v>
      </c>
      <c r="P15" s="1536">
        <v>41772.129999999997</v>
      </c>
      <c r="Q15" s="1537">
        <v>380118.27</v>
      </c>
      <c r="R15" s="1525"/>
    </row>
    <row r="16" spans="1:18" s="1431" customFormat="1" ht="22.5" customHeight="1" x14ac:dyDescent="0.3">
      <c r="A16" s="1430"/>
      <c r="B16" s="1540">
        <v>10</v>
      </c>
      <c r="C16" s="1541" t="s">
        <v>196</v>
      </c>
      <c r="D16" s="1542" t="s">
        <v>1250</v>
      </c>
      <c r="E16" s="1543">
        <v>22828.89</v>
      </c>
      <c r="F16" s="1543">
        <v>91.14</v>
      </c>
      <c r="G16" s="1543">
        <v>11747.67</v>
      </c>
      <c r="H16" s="1543">
        <v>24452.98</v>
      </c>
      <c r="I16" s="1543">
        <v>27156.9</v>
      </c>
      <c r="J16" s="1543">
        <v>25478.32</v>
      </c>
      <c r="K16" s="1543">
        <v>21562.58</v>
      </c>
      <c r="L16" s="1543">
        <v>23300.91</v>
      </c>
      <c r="M16" s="1543">
        <v>23200.91</v>
      </c>
      <c r="N16" s="1543">
        <v>23950.79</v>
      </c>
      <c r="O16" s="1543">
        <v>29058.81</v>
      </c>
      <c r="P16" s="1544">
        <v>29805.85</v>
      </c>
      <c r="Q16" s="1545">
        <v>262635.75</v>
      </c>
      <c r="R16" s="1525"/>
    </row>
    <row r="17" spans="1:18" s="1431" customFormat="1" ht="22.5" customHeight="1" x14ac:dyDescent="0.3">
      <c r="A17" s="1430"/>
      <c r="B17" s="1546">
        <v>11</v>
      </c>
      <c r="C17" s="1547" t="s">
        <v>902</v>
      </c>
      <c r="D17" s="1548" t="s">
        <v>1254</v>
      </c>
      <c r="E17" s="1549">
        <v>7798.44</v>
      </c>
      <c r="F17" s="1549">
        <v>5095.8900000000003</v>
      </c>
      <c r="G17" s="1549">
        <v>3346.54</v>
      </c>
      <c r="H17" s="1549">
        <v>7568.47</v>
      </c>
      <c r="I17" s="1549">
        <v>7473.04</v>
      </c>
      <c r="J17" s="1549">
        <v>6923.11</v>
      </c>
      <c r="K17" s="1549">
        <v>1794.21</v>
      </c>
      <c r="L17" s="1549">
        <v>5289.91</v>
      </c>
      <c r="M17" s="1549">
        <v>5289.91</v>
      </c>
      <c r="N17" s="1549">
        <v>3578.67</v>
      </c>
      <c r="O17" s="1549">
        <v>6654.11</v>
      </c>
      <c r="P17" s="1550">
        <v>6847.86</v>
      </c>
      <c r="Q17" s="1551">
        <v>67660.160000000003</v>
      </c>
      <c r="R17" s="1525"/>
    </row>
    <row r="18" spans="1:18" s="1431" customFormat="1" ht="22.5" customHeight="1" x14ac:dyDescent="0.3">
      <c r="A18" s="1430"/>
      <c r="B18" s="1546"/>
      <c r="C18" s="1547" t="s">
        <v>902</v>
      </c>
      <c r="D18" s="1548" t="s">
        <v>1257</v>
      </c>
      <c r="E18" s="1549">
        <v>0</v>
      </c>
      <c r="F18" s="1549">
        <v>0</v>
      </c>
      <c r="G18" s="1549">
        <v>0</v>
      </c>
      <c r="H18" s="1549">
        <v>0</v>
      </c>
      <c r="I18" s="1549">
        <v>2110</v>
      </c>
      <c r="J18" s="1549">
        <v>0</v>
      </c>
      <c r="K18" s="1549">
        <v>3350</v>
      </c>
      <c r="L18" s="1549">
        <v>1000</v>
      </c>
      <c r="M18" s="1549">
        <v>1000</v>
      </c>
      <c r="N18" s="1549">
        <v>2600</v>
      </c>
      <c r="O18" s="1549">
        <v>3500</v>
      </c>
      <c r="P18" s="1550">
        <v>1453.2</v>
      </c>
      <c r="Q18" s="1551">
        <v>15013.2</v>
      </c>
      <c r="R18" s="1525"/>
    </row>
    <row r="19" spans="1:18" s="1431" customFormat="1" ht="22.5" customHeight="1" x14ac:dyDescent="0.3">
      <c r="A19" s="1430"/>
      <c r="B19" s="1540"/>
      <c r="C19" s="1541" t="s">
        <v>200</v>
      </c>
      <c r="D19" s="1542" t="s">
        <v>1257</v>
      </c>
      <c r="E19" s="1543">
        <v>0</v>
      </c>
      <c r="F19" s="1543">
        <v>0</v>
      </c>
      <c r="G19" s="1543">
        <v>0</v>
      </c>
      <c r="H19" s="1543">
        <v>0</v>
      </c>
      <c r="I19" s="1543">
        <v>0</v>
      </c>
      <c r="J19" s="1543">
        <v>0</v>
      </c>
      <c r="K19" s="1543">
        <v>0</v>
      </c>
      <c r="L19" s="1543">
        <v>0</v>
      </c>
      <c r="M19" s="1543">
        <v>0</v>
      </c>
      <c r="N19" s="1543">
        <v>0</v>
      </c>
      <c r="O19" s="1543">
        <v>0</v>
      </c>
      <c r="P19" s="1544">
        <v>0</v>
      </c>
      <c r="Q19" s="1545">
        <v>0</v>
      </c>
      <c r="R19" s="1525"/>
    </row>
    <row r="20" spans="1:18" s="1431" customFormat="1" ht="22.5" customHeight="1" x14ac:dyDescent="0.3">
      <c r="A20" s="1430"/>
      <c r="B20" s="1546">
        <v>12</v>
      </c>
      <c r="C20" s="1547" t="s">
        <v>902</v>
      </c>
      <c r="D20" s="1548" t="s">
        <v>1261</v>
      </c>
      <c r="E20" s="1549">
        <v>0</v>
      </c>
      <c r="F20" s="1549">
        <v>0</v>
      </c>
      <c r="G20" s="1549">
        <v>0</v>
      </c>
      <c r="H20" s="1549">
        <v>0</v>
      </c>
      <c r="I20" s="1549">
        <v>0</v>
      </c>
      <c r="J20" s="1549">
        <v>0</v>
      </c>
      <c r="K20" s="1549">
        <v>0</v>
      </c>
      <c r="L20" s="1549">
        <v>0</v>
      </c>
      <c r="M20" s="1549">
        <v>0</v>
      </c>
      <c r="N20" s="1549">
        <v>0</v>
      </c>
      <c r="O20" s="1549">
        <v>0</v>
      </c>
      <c r="P20" s="1550">
        <v>0</v>
      </c>
      <c r="Q20" s="1551">
        <v>0</v>
      </c>
      <c r="R20" s="1525"/>
    </row>
    <row r="21" spans="1:18" s="1431" customFormat="1" ht="22.5" customHeight="1" x14ac:dyDescent="0.3">
      <c r="A21" s="1430"/>
      <c r="B21" s="1532">
        <v>13</v>
      </c>
      <c r="C21" s="1533" t="s">
        <v>202</v>
      </c>
      <c r="D21" s="1534" t="s">
        <v>1257</v>
      </c>
      <c r="E21" s="1535">
        <v>0</v>
      </c>
      <c r="F21" s="1535">
        <v>0</v>
      </c>
      <c r="G21" s="1535">
        <v>0</v>
      </c>
      <c r="H21" s="1535">
        <v>0</v>
      </c>
      <c r="I21" s="1535">
        <v>0</v>
      </c>
      <c r="J21" s="1535">
        <v>0</v>
      </c>
      <c r="K21" s="1535">
        <v>0</v>
      </c>
      <c r="L21" s="1535">
        <v>0</v>
      </c>
      <c r="M21" s="1535">
        <v>0</v>
      </c>
      <c r="N21" s="1535">
        <v>0</v>
      </c>
      <c r="O21" s="1535">
        <v>0</v>
      </c>
      <c r="P21" s="1536">
        <v>0</v>
      </c>
      <c r="Q21" s="1537">
        <v>0</v>
      </c>
      <c r="R21" s="1525"/>
    </row>
    <row r="22" spans="1:18" s="1431" customFormat="1" ht="22.5" customHeight="1" x14ac:dyDescent="0.3">
      <c r="A22" s="1430"/>
      <c r="B22" s="1532">
        <v>14</v>
      </c>
      <c r="C22" s="1533" t="s">
        <v>204</v>
      </c>
      <c r="D22" s="1534" t="s">
        <v>1257</v>
      </c>
      <c r="E22" s="1535">
        <v>5581.4735000000001</v>
      </c>
      <c r="F22" s="1535">
        <v>5581.4735000000001</v>
      </c>
      <c r="G22" s="1535">
        <v>5581.4735000000001</v>
      </c>
      <c r="H22" s="1535">
        <v>5581.4735000000001</v>
      </c>
      <c r="I22" s="1535">
        <v>5581.4735000000001</v>
      </c>
      <c r="J22" s="1535">
        <v>5581.4735000000001</v>
      </c>
      <c r="K22" s="1535">
        <v>5581.4735000000001</v>
      </c>
      <c r="L22" s="1535">
        <v>5581.4735000000001</v>
      </c>
      <c r="M22" s="1535">
        <v>5581.4735000000001</v>
      </c>
      <c r="N22" s="1535">
        <v>5581.4735000000001</v>
      </c>
      <c r="O22" s="1535">
        <v>5581.4735000000001</v>
      </c>
      <c r="P22" s="1536">
        <v>5581.4735000000001</v>
      </c>
      <c r="Q22" s="1537">
        <v>66977.682000000001</v>
      </c>
      <c r="R22" s="1525"/>
    </row>
    <row r="23" spans="1:18" s="1431" customFormat="1" ht="22.5" customHeight="1" x14ac:dyDescent="0.3">
      <c r="A23" s="1430"/>
      <c r="B23" s="1532">
        <v>15</v>
      </c>
      <c r="C23" s="1533" t="s">
        <v>206</v>
      </c>
      <c r="D23" s="1534" t="s">
        <v>1257</v>
      </c>
      <c r="E23" s="1535">
        <v>49</v>
      </c>
      <c r="F23" s="1535">
        <v>73</v>
      </c>
      <c r="G23" s="1535">
        <v>20</v>
      </c>
      <c r="H23" s="1535">
        <v>3438</v>
      </c>
      <c r="I23" s="1535">
        <v>1216</v>
      </c>
      <c r="J23" s="1535">
        <v>79</v>
      </c>
      <c r="K23" s="1535">
        <v>665</v>
      </c>
      <c r="L23" s="1535">
        <v>835</v>
      </c>
      <c r="M23" s="1535">
        <v>5</v>
      </c>
      <c r="N23" s="1535">
        <v>50</v>
      </c>
      <c r="O23" s="1535">
        <v>50</v>
      </c>
      <c r="P23" s="1536">
        <v>1006</v>
      </c>
      <c r="Q23" s="1537">
        <v>7486</v>
      </c>
      <c r="R23" s="1525"/>
    </row>
    <row r="24" spans="1:18" s="1431" customFormat="1" ht="22.5" customHeight="1" x14ac:dyDescent="0.3">
      <c r="A24" s="1430"/>
      <c r="B24" s="1532">
        <v>16</v>
      </c>
      <c r="C24" s="1533" t="s">
        <v>208</v>
      </c>
      <c r="D24" s="1534" t="s">
        <v>1257</v>
      </c>
      <c r="E24" s="1535">
        <v>0</v>
      </c>
      <c r="F24" s="1535">
        <v>0</v>
      </c>
      <c r="G24" s="1535">
        <v>0</v>
      </c>
      <c r="H24" s="1535">
        <v>0</v>
      </c>
      <c r="I24" s="1535">
        <v>0</v>
      </c>
      <c r="J24" s="1535">
        <v>0</v>
      </c>
      <c r="K24" s="1535">
        <v>0</v>
      </c>
      <c r="L24" s="1535">
        <v>478</v>
      </c>
      <c r="M24" s="1535">
        <v>0</v>
      </c>
      <c r="N24" s="1535">
        <v>0</v>
      </c>
      <c r="O24" s="1535">
        <v>0</v>
      </c>
      <c r="P24" s="1536">
        <v>0</v>
      </c>
      <c r="Q24" s="1537">
        <v>478</v>
      </c>
      <c r="R24" s="1525"/>
    </row>
    <row r="25" spans="1:18" s="1431" customFormat="1" ht="22.5" customHeight="1" x14ac:dyDescent="0.3">
      <c r="A25" s="1430"/>
      <c r="B25" s="1532">
        <v>17</v>
      </c>
      <c r="C25" s="1533" t="s">
        <v>210</v>
      </c>
      <c r="D25" s="1534" t="s">
        <v>1257</v>
      </c>
      <c r="E25" s="1535">
        <v>0</v>
      </c>
      <c r="F25" s="1535">
        <v>0</v>
      </c>
      <c r="G25" s="1535">
        <v>60</v>
      </c>
      <c r="H25" s="1535">
        <v>359</v>
      </c>
      <c r="I25" s="1535">
        <v>0</v>
      </c>
      <c r="J25" s="1535">
        <v>0</v>
      </c>
      <c r="K25" s="1535">
        <v>532</v>
      </c>
      <c r="L25" s="1535">
        <v>1026</v>
      </c>
      <c r="M25" s="1535">
        <v>1026</v>
      </c>
      <c r="N25" s="1535">
        <v>1444</v>
      </c>
      <c r="O25" s="1535">
        <v>0</v>
      </c>
      <c r="P25" s="1536">
        <v>114</v>
      </c>
      <c r="Q25" s="1537">
        <v>4561</v>
      </c>
      <c r="R25" s="1525"/>
    </row>
    <row r="26" spans="1:18" s="1431" customFormat="1" ht="22.5" customHeight="1" x14ac:dyDescent="0.3">
      <c r="A26" s="1430"/>
      <c r="B26" s="1532">
        <v>18</v>
      </c>
      <c r="C26" s="1533" t="s">
        <v>212</v>
      </c>
      <c r="D26" s="1534" t="s">
        <v>1257</v>
      </c>
      <c r="E26" s="1535">
        <v>1587</v>
      </c>
      <c r="F26" s="1535">
        <v>5776</v>
      </c>
      <c r="G26" s="1535">
        <v>22931</v>
      </c>
      <c r="H26" s="1535">
        <v>8491</v>
      </c>
      <c r="I26" s="1535">
        <v>18345</v>
      </c>
      <c r="J26" s="1535">
        <v>14406</v>
      </c>
      <c r="K26" s="1535">
        <v>24568</v>
      </c>
      <c r="L26" s="1535">
        <v>45390</v>
      </c>
      <c r="M26" s="1535">
        <v>42959</v>
      </c>
      <c r="N26" s="1535">
        <v>20019</v>
      </c>
      <c r="O26" s="1535">
        <v>25292</v>
      </c>
      <c r="P26" s="1536">
        <v>27056</v>
      </c>
      <c r="Q26" s="1537">
        <v>256820</v>
      </c>
      <c r="R26" s="1525"/>
    </row>
    <row r="27" spans="1:18" s="1431" customFormat="1" ht="22.5" customHeight="1" x14ac:dyDescent="0.3">
      <c r="A27" s="1430"/>
      <c r="B27" s="1532">
        <v>19</v>
      </c>
      <c r="C27" s="1533" t="s">
        <v>216</v>
      </c>
      <c r="D27" s="1534" t="s">
        <v>1257</v>
      </c>
      <c r="E27" s="1535">
        <v>2098</v>
      </c>
      <c r="F27" s="1535">
        <v>2181</v>
      </c>
      <c r="G27" s="1535">
        <v>3913</v>
      </c>
      <c r="H27" s="1535">
        <v>7017</v>
      </c>
      <c r="I27" s="1535">
        <v>1250</v>
      </c>
      <c r="J27" s="1535">
        <v>2759</v>
      </c>
      <c r="K27" s="1535">
        <v>2643</v>
      </c>
      <c r="L27" s="1535">
        <v>3032</v>
      </c>
      <c r="M27" s="1535">
        <v>3444</v>
      </c>
      <c r="N27" s="1535">
        <v>3454</v>
      </c>
      <c r="O27" s="1535">
        <v>4719</v>
      </c>
      <c r="P27" s="1536">
        <v>5353</v>
      </c>
      <c r="Q27" s="1537">
        <v>41863</v>
      </c>
      <c r="R27" s="1525"/>
    </row>
    <row r="28" spans="1:18" s="1431" customFormat="1" ht="22.5" customHeight="1" x14ac:dyDescent="0.3">
      <c r="A28" s="1430"/>
      <c r="B28" s="1532">
        <v>20</v>
      </c>
      <c r="C28" s="1533" t="s">
        <v>218</v>
      </c>
      <c r="D28" s="1534" t="s">
        <v>1259</v>
      </c>
      <c r="E28" s="1535">
        <v>1040501</v>
      </c>
      <c r="F28" s="1535">
        <v>937091</v>
      </c>
      <c r="G28" s="1535">
        <v>1019129</v>
      </c>
      <c r="H28" s="1535">
        <v>1013586</v>
      </c>
      <c r="I28" s="1535">
        <v>1048973</v>
      </c>
      <c r="J28" s="1535">
        <v>1045442</v>
      </c>
      <c r="K28" s="1535">
        <v>1092533</v>
      </c>
      <c r="L28" s="1535">
        <v>1106122</v>
      </c>
      <c r="M28" s="1535">
        <v>1017418</v>
      </c>
      <c r="N28" s="1535">
        <v>1026022</v>
      </c>
      <c r="O28" s="1535">
        <v>1012623</v>
      </c>
      <c r="P28" s="1536">
        <v>1039524</v>
      </c>
      <c r="Q28" s="1537">
        <v>12398964</v>
      </c>
      <c r="R28" s="1525"/>
    </row>
    <row r="29" spans="1:18" s="1431" customFormat="1" ht="22.5" customHeight="1" x14ac:dyDescent="0.3">
      <c r="A29" s="1430"/>
      <c r="B29" s="1532">
        <v>21</v>
      </c>
      <c r="C29" s="1533" t="s">
        <v>220</v>
      </c>
      <c r="D29" s="1534" t="s">
        <v>1257</v>
      </c>
      <c r="E29" s="1535">
        <v>200.9</v>
      </c>
      <c r="F29" s="1535">
        <v>859.3</v>
      </c>
      <c r="G29" s="1535">
        <v>186.9</v>
      </c>
      <c r="H29" s="1535">
        <v>132.5</v>
      </c>
      <c r="I29" s="1535">
        <v>50</v>
      </c>
      <c r="J29" s="1535">
        <v>3998</v>
      </c>
      <c r="K29" s="1535">
        <v>1809</v>
      </c>
      <c r="L29" s="1535">
        <v>50</v>
      </c>
      <c r="M29" s="1535">
        <v>151.80000000000001</v>
      </c>
      <c r="N29" s="1535">
        <v>50</v>
      </c>
      <c r="O29" s="1535">
        <v>0</v>
      </c>
      <c r="P29" s="1536">
        <v>0</v>
      </c>
      <c r="Q29" s="1537">
        <v>7488.4000000000005</v>
      </c>
      <c r="R29" s="1525"/>
    </row>
    <row r="30" spans="1:18" s="1431" customFormat="1" ht="22.5" customHeight="1" x14ac:dyDescent="0.3">
      <c r="A30" s="1430"/>
      <c r="B30" s="1532">
        <v>22</v>
      </c>
      <c r="C30" s="1533" t="s">
        <v>222</v>
      </c>
      <c r="D30" s="1534" t="s">
        <v>1257</v>
      </c>
      <c r="E30" s="1535">
        <v>0</v>
      </c>
      <c r="F30" s="1535">
        <v>0</v>
      </c>
      <c r="G30" s="1535">
        <v>517.83000000000004</v>
      </c>
      <c r="H30" s="1535">
        <v>134.74</v>
      </c>
      <c r="I30" s="1535">
        <v>84.54</v>
      </c>
      <c r="J30" s="1535">
        <v>184.94</v>
      </c>
      <c r="K30" s="1535">
        <v>1048.8800000000001</v>
      </c>
      <c r="L30" s="1535">
        <v>174.37</v>
      </c>
      <c r="M30" s="1535">
        <v>214</v>
      </c>
      <c r="N30" s="1535">
        <v>1653.9</v>
      </c>
      <c r="O30" s="1535">
        <v>224.57</v>
      </c>
      <c r="P30" s="1536">
        <v>520.48</v>
      </c>
      <c r="Q30" s="1537">
        <v>4758.25</v>
      </c>
      <c r="R30" s="1525"/>
    </row>
    <row r="31" spans="1:18" s="1431" customFormat="1" ht="22.5" customHeight="1" x14ac:dyDescent="0.3">
      <c r="A31" s="1430"/>
      <c r="B31" s="1532">
        <v>23</v>
      </c>
      <c r="C31" s="1533" t="s">
        <v>224</v>
      </c>
      <c r="D31" s="1534" t="s">
        <v>1257</v>
      </c>
      <c r="E31" s="1535">
        <v>3608</v>
      </c>
      <c r="F31" s="1535">
        <v>3772</v>
      </c>
      <c r="G31" s="1535">
        <v>4428</v>
      </c>
      <c r="H31" s="1535">
        <v>4592</v>
      </c>
      <c r="I31" s="1535">
        <v>4346</v>
      </c>
      <c r="J31" s="1535">
        <v>4100</v>
      </c>
      <c r="K31" s="1535">
        <v>4018</v>
      </c>
      <c r="L31" s="1535">
        <v>3526</v>
      </c>
      <c r="M31" s="1535">
        <v>3034</v>
      </c>
      <c r="N31" s="1535">
        <v>2870</v>
      </c>
      <c r="O31" s="1535">
        <v>3116</v>
      </c>
      <c r="P31" s="1536">
        <v>3362</v>
      </c>
      <c r="Q31" s="1537">
        <v>44772</v>
      </c>
      <c r="R31" s="1525"/>
    </row>
    <row r="32" spans="1:18" s="1431" customFormat="1" ht="22.5" customHeight="1" x14ac:dyDescent="0.3">
      <c r="A32" s="1430"/>
      <c r="B32" s="1532">
        <v>24</v>
      </c>
      <c r="C32" s="1533" t="s">
        <v>227</v>
      </c>
      <c r="D32" s="1534" t="s">
        <v>1257</v>
      </c>
      <c r="E32" s="1535">
        <v>44470</v>
      </c>
      <c r="F32" s="1535">
        <v>43666</v>
      </c>
      <c r="G32" s="1535">
        <v>47101</v>
      </c>
      <c r="H32" s="1535">
        <v>43206</v>
      </c>
      <c r="I32" s="1535">
        <v>42574</v>
      </c>
      <c r="J32" s="1535">
        <v>42701</v>
      </c>
      <c r="K32" s="1535">
        <v>45489</v>
      </c>
      <c r="L32" s="1535">
        <v>46135</v>
      </c>
      <c r="M32" s="1535">
        <v>47666</v>
      </c>
      <c r="N32" s="1535">
        <v>53180</v>
      </c>
      <c r="O32" s="1535">
        <v>56840</v>
      </c>
      <c r="P32" s="1536">
        <v>58483</v>
      </c>
      <c r="Q32" s="1537">
        <v>571511</v>
      </c>
      <c r="R32" s="1525"/>
    </row>
    <row r="33" spans="1:18" s="1431" customFormat="1" ht="22.5" customHeight="1" x14ac:dyDescent="0.3">
      <c r="A33" s="1430"/>
      <c r="B33" s="1532">
        <v>25</v>
      </c>
      <c r="C33" s="1533" t="s">
        <v>229</v>
      </c>
      <c r="D33" s="1534" t="s">
        <v>1257</v>
      </c>
      <c r="E33" s="1535">
        <v>0</v>
      </c>
      <c r="F33" s="1535">
        <v>0</v>
      </c>
      <c r="G33" s="1535">
        <v>0</v>
      </c>
      <c r="H33" s="1535">
        <v>0</v>
      </c>
      <c r="I33" s="1535">
        <v>0</v>
      </c>
      <c r="J33" s="1535">
        <v>0</v>
      </c>
      <c r="K33" s="1535">
        <v>0</v>
      </c>
      <c r="L33" s="1535">
        <v>0</v>
      </c>
      <c r="M33" s="1535">
        <v>0</v>
      </c>
      <c r="N33" s="1535">
        <v>0</v>
      </c>
      <c r="O33" s="1535">
        <v>0</v>
      </c>
      <c r="P33" s="1536">
        <v>0</v>
      </c>
      <c r="Q33" s="1537">
        <v>0</v>
      </c>
      <c r="R33" s="1525"/>
    </row>
    <row r="34" spans="1:18" s="1431" customFormat="1" ht="22.5" customHeight="1" x14ac:dyDescent="0.3">
      <c r="A34" s="1430"/>
      <c r="B34" s="1532">
        <v>26</v>
      </c>
      <c r="C34" s="1533" t="s">
        <v>231</v>
      </c>
      <c r="D34" s="1534" t="s">
        <v>1257</v>
      </c>
      <c r="E34" s="1552">
        <v>106.4</v>
      </c>
      <c r="F34" s="1552">
        <v>7.32</v>
      </c>
      <c r="G34" s="1552">
        <v>351.31</v>
      </c>
      <c r="H34" s="1552">
        <v>282.05</v>
      </c>
      <c r="I34" s="1552">
        <v>395.74</v>
      </c>
      <c r="J34" s="1552">
        <v>77.34</v>
      </c>
      <c r="K34" s="1552">
        <v>137.69</v>
      </c>
      <c r="L34" s="1552">
        <v>99.27</v>
      </c>
      <c r="M34" s="1552">
        <v>75.11</v>
      </c>
      <c r="N34" s="1552">
        <v>522.46</v>
      </c>
      <c r="O34" s="1552">
        <v>263.01</v>
      </c>
      <c r="P34" s="1553">
        <v>177.76</v>
      </c>
      <c r="Q34" s="1537">
        <v>2495.46</v>
      </c>
      <c r="R34" s="1525"/>
    </row>
    <row r="35" spans="1:18" s="1431" customFormat="1" ht="22.5" customHeight="1" x14ac:dyDescent="0.3">
      <c r="A35" s="1430"/>
      <c r="B35" s="1532">
        <v>27</v>
      </c>
      <c r="C35" s="1533" t="s">
        <v>233</v>
      </c>
      <c r="D35" s="1534" t="s">
        <v>1257</v>
      </c>
      <c r="E35" s="1535">
        <v>0</v>
      </c>
      <c r="F35" s="1535">
        <v>0</v>
      </c>
      <c r="G35" s="1535">
        <v>0</v>
      </c>
      <c r="H35" s="1535">
        <v>0</v>
      </c>
      <c r="I35" s="1535">
        <v>0</v>
      </c>
      <c r="J35" s="1535">
        <v>0</v>
      </c>
      <c r="K35" s="1535">
        <v>0</v>
      </c>
      <c r="L35" s="1535">
        <v>571</v>
      </c>
      <c r="M35" s="1535">
        <v>0</v>
      </c>
      <c r="N35" s="1535">
        <v>0</v>
      </c>
      <c r="O35" s="1535">
        <v>0</v>
      </c>
      <c r="P35" s="1536">
        <v>0</v>
      </c>
      <c r="Q35" s="1537">
        <v>571</v>
      </c>
      <c r="R35" s="1525"/>
    </row>
    <row r="36" spans="1:18" s="1431" customFormat="1" ht="22.5" customHeight="1" x14ac:dyDescent="0.3">
      <c r="A36" s="1430"/>
      <c r="B36" s="1532">
        <v>28</v>
      </c>
      <c r="C36" s="1533" t="s">
        <v>234</v>
      </c>
      <c r="D36" s="1534" t="s">
        <v>1257</v>
      </c>
      <c r="E36" s="1535">
        <v>0</v>
      </c>
      <c r="F36" s="1535">
        <v>80</v>
      </c>
      <c r="G36" s="1535">
        <v>0</v>
      </c>
      <c r="H36" s="1535">
        <v>0</v>
      </c>
      <c r="I36" s="1535">
        <v>0</v>
      </c>
      <c r="J36" s="1535">
        <v>0</v>
      </c>
      <c r="K36" s="1535">
        <v>0</v>
      </c>
      <c r="L36" s="1535">
        <v>0</v>
      </c>
      <c r="M36" s="1535">
        <v>0</v>
      </c>
      <c r="N36" s="1535">
        <v>559</v>
      </c>
      <c r="O36" s="1535">
        <v>0</v>
      </c>
      <c r="P36" s="1536">
        <v>0</v>
      </c>
      <c r="Q36" s="1537">
        <v>639</v>
      </c>
      <c r="R36" s="1525"/>
    </row>
    <row r="37" spans="1:18" s="1431" customFormat="1" ht="22.5" customHeight="1" x14ac:dyDescent="0.3">
      <c r="A37" s="1430"/>
      <c r="B37" s="1532">
        <v>29</v>
      </c>
      <c r="C37" s="1533" t="s">
        <v>236</v>
      </c>
      <c r="D37" s="1534" t="s">
        <v>1257</v>
      </c>
      <c r="E37" s="1535">
        <v>0</v>
      </c>
      <c r="F37" s="1535">
        <v>0</v>
      </c>
      <c r="G37" s="1535">
        <v>0</v>
      </c>
      <c r="H37" s="1535">
        <v>0</v>
      </c>
      <c r="I37" s="1535">
        <v>0</v>
      </c>
      <c r="J37" s="1535">
        <v>0</v>
      </c>
      <c r="K37" s="1535">
        <v>0</v>
      </c>
      <c r="L37" s="1535">
        <v>0</v>
      </c>
      <c r="M37" s="1535">
        <v>0</v>
      </c>
      <c r="N37" s="1535">
        <v>0</v>
      </c>
      <c r="O37" s="1535">
        <v>0</v>
      </c>
      <c r="P37" s="1536">
        <v>0</v>
      </c>
      <c r="Q37" s="1537">
        <v>0</v>
      </c>
      <c r="R37" s="1525"/>
    </row>
    <row r="38" spans="1:18" s="1431" customFormat="1" ht="22.5" customHeight="1" x14ac:dyDescent="0.3">
      <c r="A38" s="1430"/>
      <c r="B38" s="1532">
        <v>30</v>
      </c>
      <c r="C38" s="1533" t="s">
        <v>240</v>
      </c>
      <c r="D38" s="1534" t="s">
        <v>1257</v>
      </c>
      <c r="E38" s="1535">
        <v>5300</v>
      </c>
      <c r="F38" s="1535">
        <v>0</v>
      </c>
      <c r="G38" s="1535">
        <v>0</v>
      </c>
      <c r="H38" s="1535">
        <v>8585</v>
      </c>
      <c r="I38" s="1535">
        <v>15725</v>
      </c>
      <c r="J38" s="1535">
        <v>0</v>
      </c>
      <c r="K38" s="1535">
        <v>0</v>
      </c>
      <c r="L38" s="1535">
        <v>0</v>
      </c>
      <c r="M38" s="1535">
        <v>0</v>
      </c>
      <c r="N38" s="1535">
        <v>0</v>
      </c>
      <c r="O38" s="1535">
        <v>9625</v>
      </c>
      <c r="P38" s="1536">
        <v>6125</v>
      </c>
      <c r="Q38" s="1537">
        <v>45360</v>
      </c>
      <c r="R38" s="1525"/>
    </row>
    <row r="39" spans="1:18" s="1431" customFormat="1" ht="22.5" customHeight="1" x14ac:dyDescent="0.3">
      <c r="A39" s="1430"/>
      <c r="B39" s="1532">
        <v>31</v>
      </c>
      <c r="C39" s="1533" t="s">
        <v>242</v>
      </c>
      <c r="D39" s="1534" t="s">
        <v>1257</v>
      </c>
      <c r="E39" s="1535">
        <v>0</v>
      </c>
      <c r="F39" s="1535">
        <v>886.76</v>
      </c>
      <c r="G39" s="1535">
        <v>2399.16</v>
      </c>
      <c r="H39" s="1535">
        <v>0</v>
      </c>
      <c r="I39" s="1535">
        <v>51.74</v>
      </c>
      <c r="J39" s="1535">
        <v>0</v>
      </c>
      <c r="K39" s="1535">
        <v>2943</v>
      </c>
      <c r="L39" s="1535">
        <v>55</v>
      </c>
      <c r="M39" s="1535">
        <v>2196.66</v>
      </c>
      <c r="N39" s="1535">
        <v>16144.8</v>
      </c>
      <c r="O39" s="1535">
        <v>823</v>
      </c>
      <c r="P39" s="1536">
        <v>2693.79</v>
      </c>
      <c r="Q39" s="1537">
        <v>28193.91</v>
      </c>
      <c r="R39" s="1525"/>
    </row>
    <row r="40" spans="1:18" s="1431" customFormat="1" ht="22.5" customHeight="1" x14ac:dyDescent="0.3">
      <c r="A40" s="1430"/>
      <c r="B40" s="1532">
        <v>32</v>
      </c>
      <c r="C40" s="1533" t="s">
        <v>246</v>
      </c>
      <c r="D40" s="1534" t="s">
        <v>1257</v>
      </c>
      <c r="E40" s="1535">
        <v>250.87899999999996</v>
      </c>
      <c r="F40" s="1535">
        <v>250.87899999999996</v>
      </c>
      <c r="G40" s="1535">
        <v>250.87899999999996</v>
      </c>
      <c r="H40" s="1535">
        <v>250.87899999999996</v>
      </c>
      <c r="I40" s="1535">
        <v>250.87899999999996</v>
      </c>
      <c r="J40" s="1535">
        <v>250.87899999999996</v>
      </c>
      <c r="K40" s="1535">
        <v>250.87899999999996</v>
      </c>
      <c r="L40" s="1535">
        <v>250.87899999999996</v>
      </c>
      <c r="M40" s="1535">
        <v>250.87899999999996</v>
      </c>
      <c r="N40" s="1535">
        <v>250.87899999999996</v>
      </c>
      <c r="O40" s="1535">
        <v>250.87899999999996</v>
      </c>
      <c r="P40" s="1536">
        <v>250.87899999999996</v>
      </c>
      <c r="Q40" s="1537">
        <v>3010.5479999999993</v>
      </c>
      <c r="R40" s="1525"/>
    </row>
    <row r="41" spans="1:18" s="1431" customFormat="1" ht="22.5" customHeight="1" x14ac:dyDescent="0.3">
      <c r="A41" s="1430"/>
      <c r="B41" s="1532">
        <v>33</v>
      </c>
      <c r="C41" s="1533" t="s">
        <v>248</v>
      </c>
      <c r="D41" s="1534" t="s">
        <v>1257</v>
      </c>
      <c r="E41" s="1535">
        <v>0</v>
      </c>
      <c r="F41" s="1535">
        <v>0</v>
      </c>
      <c r="G41" s="1535">
        <v>0</v>
      </c>
      <c r="H41" s="1535">
        <v>0</v>
      </c>
      <c r="I41" s="1535">
        <v>0</v>
      </c>
      <c r="J41" s="1535">
        <v>0</v>
      </c>
      <c r="K41" s="1535">
        <v>0</v>
      </c>
      <c r="L41" s="1535">
        <v>0</v>
      </c>
      <c r="M41" s="1535">
        <v>0</v>
      </c>
      <c r="N41" s="1535">
        <v>0</v>
      </c>
      <c r="O41" s="1535">
        <v>0</v>
      </c>
      <c r="P41" s="1536">
        <v>0</v>
      </c>
      <c r="Q41" s="1537">
        <v>0</v>
      </c>
      <c r="R41" s="1525"/>
    </row>
    <row r="42" spans="1:18" s="1431" customFormat="1" ht="22.5" customHeight="1" x14ac:dyDescent="0.3">
      <c r="A42" s="1430"/>
      <c r="B42" s="1532">
        <v>34</v>
      </c>
      <c r="C42" s="1533" t="s">
        <v>250</v>
      </c>
      <c r="D42" s="1534" t="s">
        <v>1257</v>
      </c>
      <c r="E42" s="1535">
        <v>0</v>
      </c>
      <c r="F42" s="1535">
        <v>0</v>
      </c>
      <c r="G42" s="1535">
        <v>0</v>
      </c>
      <c r="H42" s="1535">
        <v>0</v>
      </c>
      <c r="I42" s="1535">
        <v>0</v>
      </c>
      <c r="J42" s="1535">
        <v>0</v>
      </c>
      <c r="K42" s="1535">
        <v>0</v>
      </c>
      <c r="L42" s="1535">
        <v>0</v>
      </c>
      <c r="M42" s="1535">
        <v>0</v>
      </c>
      <c r="N42" s="1535">
        <v>0</v>
      </c>
      <c r="O42" s="1535">
        <v>0</v>
      </c>
      <c r="P42" s="1536">
        <v>0</v>
      </c>
      <c r="Q42" s="1537">
        <v>0</v>
      </c>
      <c r="R42" s="1525"/>
    </row>
    <row r="43" spans="1:18" s="1431" customFormat="1" ht="22.5" customHeight="1" x14ac:dyDescent="0.3">
      <c r="A43" s="1430"/>
      <c r="B43" s="1532">
        <v>35</v>
      </c>
      <c r="C43" s="1533" t="s">
        <v>252</v>
      </c>
      <c r="D43" s="1534" t="s">
        <v>1257</v>
      </c>
      <c r="E43" s="1535">
        <v>0</v>
      </c>
      <c r="F43" s="1535">
        <v>0</v>
      </c>
      <c r="G43" s="1535">
        <v>0</v>
      </c>
      <c r="H43" s="1535">
        <v>0</v>
      </c>
      <c r="I43" s="1535">
        <v>0</v>
      </c>
      <c r="J43" s="1535">
        <v>345</v>
      </c>
      <c r="K43" s="1535">
        <v>0</v>
      </c>
      <c r="L43" s="1535">
        <v>0</v>
      </c>
      <c r="M43" s="1535">
        <v>0</v>
      </c>
      <c r="N43" s="1535">
        <v>0</v>
      </c>
      <c r="O43" s="1535">
        <v>0</v>
      </c>
      <c r="P43" s="1536">
        <v>0</v>
      </c>
      <c r="Q43" s="1537">
        <v>345</v>
      </c>
      <c r="R43" s="1525"/>
    </row>
    <row r="44" spans="1:18" s="1431" customFormat="1" ht="22.5" customHeight="1" x14ac:dyDescent="0.3">
      <c r="A44" s="1430"/>
      <c r="B44" s="1532">
        <v>36</v>
      </c>
      <c r="C44" s="1533" t="s">
        <v>256</v>
      </c>
      <c r="D44" s="1534" t="s">
        <v>1259</v>
      </c>
      <c r="E44" s="1535">
        <v>2576751</v>
      </c>
      <c r="F44" s="1535">
        <v>2356183</v>
      </c>
      <c r="G44" s="1535">
        <v>2614273</v>
      </c>
      <c r="H44" s="1535">
        <v>2223331</v>
      </c>
      <c r="I44" s="1535">
        <v>2583607</v>
      </c>
      <c r="J44" s="1535">
        <v>2502687</v>
      </c>
      <c r="K44" s="1535">
        <v>2478666.0699999998</v>
      </c>
      <c r="L44" s="1535">
        <v>2662952</v>
      </c>
      <c r="M44" s="1535">
        <v>2608004.1</v>
      </c>
      <c r="N44" s="1535">
        <v>2446389.94</v>
      </c>
      <c r="O44" s="1535">
        <v>2560647</v>
      </c>
      <c r="P44" s="1536">
        <v>2515258</v>
      </c>
      <c r="Q44" s="1537">
        <v>30128749.110000003</v>
      </c>
      <c r="R44" s="1525"/>
    </row>
    <row r="45" spans="1:18" s="1431" customFormat="1" ht="22.5" customHeight="1" x14ac:dyDescent="0.3">
      <c r="A45" s="1430"/>
      <c r="B45" s="1532">
        <v>37</v>
      </c>
      <c r="C45" s="1533" t="s">
        <v>258</v>
      </c>
      <c r="D45" s="1534" t="s">
        <v>1257</v>
      </c>
      <c r="E45" s="1535">
        <v>2296</v>
      </c>
      <c r="F45" s="1535">
        <v>2050</v>
      </c>
      <c r="G45" s="1535">
        <v>820</v>
      </c>
      <c r="H45" s="1535">
        <v>1066</v>
      </c>
      <c r="I45" s="1535">
        <v>820</v>
      </c>
      <c r="J45" s="1535">
        <v>656</v>
      </c>
      <c r="K45" s="1535">
        <v>492</v>
      </c>
      <c r="L45" s="1535">
        <v>574</v>
      </c>
      <c r="M45" s="1535">
        <v>410</v>
      </c>
      <c r="N45" s="1535">
        <v>410</v>
      </c>
      <c r="O45" s="1535">
        <v>328</v>
      </c>
      <c r="P45" s="1536">
        <v>410</v>
      </c>
      <c r="Q45" s="1537">
        <v>10332</v>
      </c>
      <c r="R45" s="1525"/>
    </row>
    <row r="46" spans="1:18" s="1431" customFormat="1" ht="22.5" customHeight="1" x14ac:dyDescent="0.3">
      <c r="A46" s="1430"/>
      <c r="B46" s="1532">
        <v>38</v>
      </c>
      <c r="C46" s="1533" t="s">
        <v>260</v>
      </c>
      <c r="D46" s="1534" t="s">
        <v>1257</v>
      </c>
      <c r="E46" s="1535">
        <v>416</v>
      </c>
      <c r="F46" s="1535">
        <v>185</v>
      </c>
      <c r="G46" s="1535">
        <v>332</v>
      </c>
      <c r="H46" s="1535">
        <v>136</v>
      </c>
      <c r="I46" s="1535">
        <v>195</v>
      </c>
      <c r="J46" s="1535">
        <v>198</v>
      </c>
      <c r="K46" s="1535">
        <v>208</v>
      </c>
      <c r="L46" s="1535">
        <v>378</v>
      </c>
      <c r="M46" s="1535">
        <v>129</v>
      </c>
      <c r="N46" s="1535">
        <v>47</v>
      </c>
      <c r="O46" s="1535">
        <v>89</v>
      </c>
      <c r="P46" s="1536">
        <v>34</v>
      </c>
      <c r="Q46" s="1537">
        <v>2347</v>
      </c>
      <c r="R46" s="1525"/>
    </row>
    <row r="47" spans="1:18" s="1431" customFormat="1" ht="22.5" customHeight="1" x14ac:dyDescent="0.3">
      <c r="A47" s="1430"/>
      <c r="B47" s="1532">
        <v>39</v>
      </c>
      <c r="C47" s="1533" t="s">
        <v>262</v>
      </c>
      <c r="D47" s="1534" t="s">
        <v>1257</v>
      </c>
      <c r="E47" s="1535">
        <v>1945</v>
      </c>
      <c r="F47" s="1535">
        <v>2230</v>
      </c>
      <c r="G47" s="1535">
        <v>2440</v>
      </c>
      <c r="H47" s="1535">
        <v>2615</v>
      </c>
      <c r="I47" s="1535">
        <v>3694</v>
      </c>
      <c r="J47" s="1535">
        <v>2750</v>
      </c>
      <c r="K47" s="1535">
        <v>2603</v>
      </c>
      <c r="L47" s="1535">
        <v>3059</v>
      </c>
      <c r="M47" s="1535">
        <v>3612</v>
      </c>
      <c r="N47" s="1535">
        <v>3479</v>
      </c>
      <c r="O47" s="1535">
        <v>3974</v>
      </c>
      <c r="P47" s="1536">
        <v>2304</v>
      </c>
      <c r="Q47" s="1537">
        <v>34705</v>
      </c>
      <c r="R47" s="1525"/>
    </row>
    <row r="48" spans="1:18" s="1431" customFormat="1" ht="22.5" customHeight="1" x14ac:dyDescent="0.3">
      <c r="A48" s="1430"/>
      <c r="B48" s="1532">
        <v>40</v>
      </c>
      <c r="C48" s="1533" t="s">
        <v>264</v>
      </c>
      <c r="D48" s="1534" t="s">
        <v>1257</v>
      </c>
      <c r="E48" s="1535">
        <v>11316</v>
      </c>
      <c r="F48" s="1535">
        <v>6294</v>
      </c>
      <c r="G48" s="1535">
        <v>1829</v>
      </c>
      <c r="H48" s="1535">
        <v>1163</v>
      </c>
      <c r="I48" s="1535">
        <v>600</v>
      </c>
      <c r="J48" s="1535">
        <v>1002</v>
      </c>
      <c r="K48" s="1535">
        <v>1358</v>
      </c>
      <c r="L48" s="1535">
        <v>0</v>
      </c>
      <c r="M48" s="1535">
        <v>0</v>
      </c>
      <c r="N48" s="1535">
        <v>0</v>
      </c>
      <c r="O48" s="1535">
        <v>0</v>
      </c>
      <c r="P48" s="1536">
        <v>0</v>
      </c>
      <c r="Q48" s="1537">
        <v>23562</v>
      </c>
      <c r="R48" s="1525"/>
    </row>
    <row r="49" spans="1:18" s="1431" customFormat="1" ht="22.5" customHeight="1" x14ac:dyDescent="0.3">
      <c r="A49" s="1430"/>
      <c r="B49" s="1532">
        <v>41</v>
      </c>
      <c r="C49" s="1533" t="s">
        <v>266</v>
      </c>
      <c r="D49" s="1534" t="s">
        <v>1257</v>
      </c>
      <c r="E49" s="1535">
        <v>320</v>
      </c>
      <c r="F49" s="1535">
        <v>301</v>
      </c>
      <c r="G49" s="1535">
        <v>335</v>
      </c>
      <c r="H49" s="1535">
        <v>0</v>
      </c>
      <c r="I49" s="1535">
        <v>0</v>
      </c>
      <c r="J49" s="1535">
        <v>0</v>
      </c>
      <c r="K49" s="1535">
        <v>0</v>
      </c>
      <c r="L49" s="1535">
        <v>0</v>
      </c>
      <c r="M49" s="1535">
        <v>0</v>
      </c>
      <c r="N49" s="1535">
        <v>0</v>
      </c>
      <c r="O49" s="1535">
        <v>0</v>
      </c>
      <c r="P49" s="1536">
        <v>0</v>
      </c>
      <c r="Q49" s="1537">
        <v>956</v>
      </c>
      <c r="R49" s="1525"/>
    </row>
    <row r="50" spans="1:18" s="1431" customFormat="1" ht="22.5" customHeight="1" x14ac:dyDescent="0.3">
      <c r="A50" s="1430"/>
      <c r="B50" s="1532">
        <v>42</v>
      </c>
      <c r="C50" s="1533" t="s">
        <v>268</v>
      </c>
      <c r="D50" s="1534" t="s">
        <v>1257</v>
      </c>
      <c r="E50" s="1535">
        <v>219.5</v>
      </c>
      <c r="F50" s="1535">
        <v>211.5</v>
      </c>
      <c r="G50" s="1535">
        <v>538</v>
      </c>
      <c r="H50" s="1535">
        <v>1366.5</v>
      </c>
      <c r="I50" s="1535">
        <v>349</v>
      </c>
      <c r="J50" s="1535">
        <v>563</v>
      </c>
      <c r="K50" s="1535">
        <v>660.5</v>
      </c>
      <c r="L50" s="1535">
        <v>702</v>
      </c>
      <c r="M50" s="1535">
        <v>1465</v>
      </c>
      <c r="N50" s="1535">
        <v>5532</v>
      </c>
      <c r="O50" s="1535">
        <v>502</v>
      </c>
      <c r="P50" s="1536">
        <v>3842</v>
      </c>
      <c r="Q50" s="1537">
        <v>15951</v>
      </c>
      <c r="R50" s="1525"/>
    </row>
    <row r="51" spans="1:18" s="1431" customFormat="1" ht="22.5" customHeight="1" x14ac:dyDescent="0.3">
      <c r="A51" s="1430"/>
      <c r="B51" s="1532">
        <v>43</v>
      </c>
      <c r="C51" s="1533" t="s">
        <v>270</v>
      </c>
      <c r="D51" s="1534" t="s">
        <v>1257</v>
      </c>
      <c r="E51" s="1535">
        <v>28543</v>
      </c>
      <c r="F51" s="1535">
        <v>28267</v>
      </c>
      <c r="G51" s="1535">
        <v>26320</v>
      </c>
      <c r="H51" s="1535">
        <v>18011</v>
      </c>
      <c r="I51" s="1535">
        <v>9193</v>
      </c>
      <c r="J51" s="1535">
        <v>7912</v>
      </c>
      <c r="K51" s="1535">
        <v>2440</v>
      </c>
      <c r="L51" s="1535">
        <v>5730</v>
      </c>
      <c r="M51" s="1535">
        <v>8635</v>
      </c>
      <c r="N51" s="1535">
        <v>14350</v>
      </c>
      <c r="O51" s="1535">
        <v>11298</v>
      </c>
      <c r="P51" s="1536">
        <v>6827</v>
      </c>
      <c r="Q51" s="1537">
        <v>167526</v>
      </c>
      <c r="R51" s="1525"/>
    </row>
    <row r="52" spans="1:18" s="1431" customFormat="1" ht="22.5" customHeight="1" x14ac:dyDescent="0.3">
      <c r="A52" s="1430"/>
      <c r="B52" s="1532">
        <v>44</v>
      </c>
      <c r="C52" s="1533" t="s">
        <v>272</v>
      </c>
      <c r="D52" s="1534" t="s">
        <v>1257</v>
      </c>
      <c r="E52" s="1535">
        <v>420</v>
      </c>
      <c r="F52" s="1535">
        <v>0</v>
      </c>
      <c r="G52" s="1535">
        <v>0</v>
      </c>
      <c r="H52" s="1535">
        <v>0</v>
      </c>
      <c r="I52" s="1535">
        <v>0</v>
      </c>
      <c r="J52" s="1535">
        <v>0</v>
      </c>
      <c r="K52" s="1535">
        <v>0</v>
      </c>
      <c r="L52" s="1535">
        <v>0</v>
      </c>
      <c r="M52" s="1535">
        <v>0</v>
      </c>
      <c r="N52" s="1535">
        <v>0</v>
      </c>
      <c r="O52" s="1535">
        <v>0</v>
      </c>
      <c r="P52" s="1536">
        <v>0</v>
      </c>
      <c r="Q52" s="1537">
        <v>420</v>
      </c>
      <c r="R52" s="1525"/>
    </row>
    <row r="53" spans="1:18" s="1431" customFormat="1" ht="22.5" customHeight="1" x14ac:dyDescent="0.3">
      <c r="A53" s="1430"/>
      <c r="B53" s="1532">
        <v>45</v>
      </c>
      <c r="C53" s="1533" t="s">
        <v>274</v>
      </c>
      <c r="D53" s="1534" t="s">
        <v>1257</v>
      </c>
      <c r="E53" s="1535">
        <v>372</v>
      </c>
      <c r="F53" s="1535">
        <v>263</v>
      </c>
      <c r="G53" s="1535">
        <v>93</v>
      </c>
      <c r="H53" s="1535">
        <v>174</v>
      </c>
      <c r="I53" s="1535">
        <v>178.57999999999998</v>
      </c>
      <c r="J53" s="1535">
        <v>8</v>
      </c>
      <c r="K53" s="1535">
        <v>53</v>
      </c>
      <c r="L53" s="1535">
        <v>0</v>
      </c>
      <c r="M53" s="1535">
        <v>8324</v>
      </c>
      <c r="N53" s="1535">
        <v>177</v>
      </c>
      <c r="O53" s="1535">
        <v>69</v>
      </c>
      <c r="P53" s="1536">
        <v>0</v>
      </c>
      <c r="Q53" s="1537">
        <v>9711.58</v>
      </c>
      <c r="R53" s="1525"/>
    </row>
    <row r="54" spans="1:18" s="1431" customFormat="1" ht="22.5" customHeight="1" x14ac:dyDescent="0.3">
      <c r="A54" s="1430"/>
      <c r="B54" s="1532">
        <v>46</v>
      </c>
      <c r="C54" s="1533" t="s">
        <v>276</v>
      </c>
      <c r="D54" s="1534" t="s">
        <v>1257</v>
      </c>
      <c r="E54" s="1535">
        <v>0</v>
      </c>
      <c r="F54" s="1535">
        <v>0</v>
      </c>
      <c r="G54" s="1535">
        <v>0</v>
      </c>
      <c r="H54" s="1535">
        <v>0</v>
      </c>
      <c r="I54" s="1535">
        <v>0</v>
      </c>
      <c r="J54" s="1535">
        <v>0</v>
      </c>
      <c r="K54" s="1535">
        <v>0</v>
      </c>
      <c r="L54" s="1535">
        <v>0</v>
      </c>
      <c r="M54" s="1535">
        <v>0</v>
      </c>
      <c r="N54" s="1535">
        <v>0</v>
      </c>
      <c r="O54" s="1535">
        <v>0</v>
      </c>
      <c r="P54" s="1536">
        <v>0</v>
      </c>
      <c r="Q54" s="1537">
        <v>0</v>
      </c>
      <c r="R54" s="1525"/>
    </row>
    <row r="55" spans="1:18" s="1431" customFormat="1" ht="22.5" customHeight="1" x14ac:dyDescent="0.3">
      <c r="A55" s="1430"/>
      <c r="B55" s="1540">
        <v>47</v>
      </c>
      <c r="C55" s="1541" t="s">
        <v>278</v>
      </c>
      <c r="D55" s="1542" t="s">
        <v>1257</v>
      </c>
      <c r="E55" s="1543">
        <v>6287.77</v>
      </c>
      <c r="F55" s="1543">
        <v>8854.880000000001</v>
      </c>
      <c r="G55" s="1543">
        <v>7455</v>
      </c>
      <c r="H55" s="1543">
        <v>6120</v>
      </c>
      <c r="I55" s="1543">
        <v>6474</v>
      </c>
      <c r="J55" s="1543">
        <v>5633</v>
      </c>
      <c r="K55" s="1543">
        <v>4322</v>
      </c>
      <c r="L55" s="1543">
        <v>4801</v>
      </c>
      <c r="M55" s="1543">
        <v>6676</v>
      </c>
      <c r="N55" s="1543">
        <v>10683</v>
      </c>
      <c r="O55" s="1543">
        <v>6544</v>
      </c>
      <c r="P55" s="1544">
        <v>5417</v>
      </c>
      <c r="Q55" s="1545">
        <v>79267.649999999994</v>
      </c>
      <c r="R55" s="1525"/>
    </row>
    <row r="56" spans="1:18" s="1431" customFormat="1" ht="22.5" customHeight="1" x14ac:dyDescent="0.3">
      <c r="A56" s="1430"/>
      <c r="B56" s="1546">
        <v>48</v>
      </c>
      <c r="C56" s="1547" t="s">
        <v>902</v>
      </c>
      <c r="D56" s="1548" t="s">
        <v>1259</v>
      </c>
      <c r="E56" s="1549">
        <v>318672</v>
      </c>
      <c r="F56" s="1549">
        <v>69741</v>
      </c>
      <c r="G56" s="1549">
        <v>282747</v>
      </c>
      <c r="H56" s="1549">
        <v>300392</v>
      </c>
      <c r="I56" s="1549">
        <v>320300</v>
      </c>
      <c r="J56" s="1549">
        <v>309616</v>
      </c>
      <c r="K56" s="1549">
        <v>318044</v>
      </c>
      <c r="L56" s="1549">
        <v>324684</v>
      </c>
      <c r="M56" s="1549">
        <v>308050</v>
      </c>
      <c r="N56" s="1549">
        <v>316665</v>
      </c>
      <c r="O56" s="1549">
        <v>301443</v>
      </c>
      <c r="P56" s="1550">
        <v>312070</v>
      </c>
      <c r="Q56" s="1551">
        <v>3482424</v>
      </c>
      <c r="R56" s="1525"/>
    </row>
    <row r="57" spans="1:18" s="1431" customFormat="1" ht="22.5" customHeight="1" x14ac:dyDescent="0.3">
      <c r="A57" s="1430"/>
      <c r="B57" s="1532"/>
      <c r="C57" s="1533" t="s">
        <v>282</v>
      </c>
      <c r="D57" s="1534" t="s">
        <v>1257</v>
      </c>
      <c r="E57" s="1535">
        <v>0</v>
      </c>
      <c r="F57" s="1535">
        <v>0</v>
      </c>
      <c r="G57" s="1535">
        <v>0</v>
      </c>
      <c r="H57" s="1535">
        <v>0</v>
      </c>
      <c r="I57" s="1535">
        <v>760</v>
      </c>
      <c r="J57" s="1535">
        <v>27028</v>
      </c>
      <c r="K57" s="1535">
        <v>260</v>
      </c>
      <c r="L57" s="1535">
        <v>450</v>
      </c>
      <c r="M57" s="1535">
        <v>1000</v>
      </c>
      <c r="N57" s="1535">
        <v>1100</v>
      </c>
      <c r="O57" s="1535">
        <v>600</v>
      </c>
      <c r="P57" s="1536">
        <v>700</v>
      </c>
      <c r="Q57" s="1537">
        <v>31898</v>
      </c>
      <c r="R57" s="1525"/>
    </row>
    <row r="58" spans="1:18" s="1431" customFormat="1" ht="22.5" customHeight="1" x14ac:dyDescent="0.3">
      <c r="A58" s="1430"/>
      <c r="B58" s="1526">
        <v>49</v>
      </c>
      <c r="C58" s="1533" t="s">
        <v>286</v>
      </c>
      <c r="D58" s="1534" t="s">
        <v>1257</v>
      </c>
      <c r="E58" s="1535">
        <v>0</v>
      </c>
      <c r="F58" s="1535">
        <v>0</v>
      </c>
      <c r="G58" s="1535">
        <v>0</v>
      </c>
      <c r="H58" s="1535">
        <v>0</v>
      </c>
      <c r="I58" s="1535">
        <v>0</v>
      </c>
      <c r="J58" s="1535">
        <v>0</v>
      </c>
      <c r="K58" s="1535">
        <v>0</v>
      </c>
      <c r="L58" s="1535">
        <v>0</v>
      </c>
      <c r="M58" s="1535">
        <v>0</v>
      </c>
      <c r="N58" s="1535">
        <v>0</v>
      </c>
      <c r="O58" s="1535">
        <v>0</v>
      </c>
      <c r="P58" s="1536">
        <v>0</v>
      </c>
      <c r="Q58" s="1537">
        <v>0</v>
      </c>
      <c r="R58" s="1525"/>
    </row>
    <row r="59" spans="1:18" s="1431" customFormat="1" ht="22.5" customHeight="1" x14ac:dyDescent="0.3">
      <c r="A59" s="1430"/>
      <c r="B59" s="1540">
        <v>50</v>
      </c>
      <c r="C59" s="1541" t="s">
        <v>288</v>
      </c>
      <c r="D59" s="1542" t="s">
        <v>1257</v>
      </c>
      <c r="E59" s="1543">
        <v>573414.06999999995</v>
      </c>
      <c r="F59" s="1543">
        <v>569695.16</v>
      </c>
      <c r="G59" s="1543">
        <v>634882.29</v>
      </c>
      <c r="H59" s="1543">
        <v>613355.20000000007</v>
      </c>
      <c r="I59" s="1543">
        <v>667566.60000000009</v>
      </c>
      <c r="J59" s="1543">
        <v>298051.07</v>
      </c>
      <c r="K59" s="1543">
        <v>207034.55</v>
      </c>
      <c r="L59" s="1543">
        <v>206899.28</v>
      </c>
      <c r="M59" s="1543">
        <v>855526.26</v>
      </c>
      <c r="N59" s="1543">
        <v>965335.91</v>
      </c>
      <c r="O59" s="1543">
        <v>782063.34000000008</v>
      </c>
      <c r="P59" s="1544">
        <v>453150.57</v>
      </c>
      <c r="Q59" s="1545">
        <v>6826974.2999999998</v>
      </c>
      <c r="R59" s="1525"/>
    </row>
    <row r="60" spans="1:18" s="1431" customFormat="1" ht="22.5" customHeight="1" x14ac:dyDescent="0.3">
      <c r="A60" s="1430"/>
      <c r="B60" s="1546">
        <v>51</v>
      </c>
      <c r="C60" s="1547" t="s">
        <v>902</v>
      </c>
      <c r="D60" s="1548" t="s">
        <v>1259</v>
      </c>
      <c r="E60" s="1549">
        <v>216681.47</v>
      </c>
      <c r="F60" s="1549">
        <v>184476.98</v>
      </c>
      <c r="G60" s="1549">
        <v>176085.99</v>
      </c>
      <c r="H60" s="1549">
        <v>187348.9</v>
      </c>
      <c r="I60" s="1549">
        <v>178008.92</v>
      </c>
      <c r="J60" s="1549">
        <v>0</v>
      </c>
      <c r="K60" s="1549">
        <v>0</v>
      </c>
      <c r="L60" s="1549">
        <v>0</v>
      </c>
      <c r="M60" s="1549">
        <v>0</v>
      </c>
      <c r="N60" s="1549">
        <v>0</v>
      </c>
      <c r="O60" s="1549">
        <v>59799.87</v>
      </c>
      <c r="P60" s="1550">
        <v>19237.16</v>
      </c>
      <c r="Q60" s="1551">
        <v>1021639.29</v>
      </c>
      <c r="R60" s="1525"/>
    </row>
    <row r="61" spans="1:18" s="1431" customFormat="1" ht="22.5" customHeight="1" x14ac:dyDescent="0.3">
      <c r="A61" s="1430"/>
      <c r="B61" s="1546"/>
      <c r="C61" s="1547" t="s">
        <v>902</v>
      </c>
      <c r="D61" s="1548" t="s">
        <v>1261</v>
      </c>
      <c r="E61" s="1549">
        <v>1138447</v>
      </c>
      <c r="F61" s="1549">
        <v>1028098.8099999999</v>
      </c>
      <c r="G61" s="1549">
        <v>1172998</v>
      </c>
      <c r="H61" s="1549">
        <v>1187778</v>
      </c>
      <c r="I61" s="1549">
        <v>1235693.44</v>
      </c>
      <c r="J61" s="1549">
        <v>278895</v>
      </c>
      <c r="K61" s="1549">
        <v>24993.42</v>
      </c>
      <c r="L61" s="1549">
        <v>14755</v>
      </c>
      <c r="M61" s="1549">
        <v>1027562</v>
      </c>
      <c r="N61" s="1549">
        <v>1154617.6299999999</v>
      </c>
      <c r="O61" s="1549">
        <v>1230527</v>
      </c>
      <c r="P61" s="1550">
        <v>250312</v>
      </c>
      <c r="Q61" s="1551">
        <v>9744677.3000000007</v>
      </c>
      <c r="R61" s="1525"/>
    </row>
    <row r="62" spans="1:18" s="1431" customFormat="1" ht="22.5" customHeight="1" x14ac:dyDescent="0.3">
      <c r="A62" s="1430"/>
      <c r="B62" s="1532"/>
      <c r="C62" s="1533" t="s">
        <v>290</v>
      </c>
      <c r="D62" s="1534" t="s">
        <v>1259</v>
      </c>
      <c r="E62" s="1535">
        <v>5630044</v>
      </c>
      <c r="F62" s="1535">
        <v>3973996</v>
      </c>
      <c r="G62" s="1535">
        <v>5404403</v>
      </c>
      <c r="H62" s="1535">
        <v>7352221</v>
      </c>
      <c r="I62" s="1535">
        <v>6313048</v>
      </c>
      <c r="J62" s="1535">
        <v>4963722</v>
      </c>
      <c r="K62" s="1535">
        <v>4888447</v>
      </c>
      <c r="L62" s="1535">
        <v>3003560</v>
      </c>
      <c r="M62" s="1535">
        <v>4804844</v>
      </c>
      <c r="N62" s="1535">
        <v>5533552</v>
      </c>
      <c r="O62" s="1535">
        <v>7529222</v>
      </c>
      <c r="P62" s="1536">
        <v>8331172</v>
      </c>
      <c r="Q62" s="1537">
        <v>67728231</v>
      </c>
      <c r="R62" s="1525"/>
    </row>
    <row r="63" spans="1:18" s="1431" customFormat="1" ht="22.5" customHeight="1" x14ac:dyDescent="0.3">
      <c r="A63" s="1430"/>
      <c r="B63" s="1526">
        <v>52</v>
      </c>
      <c r="C63" s="1533" t="s">
        <v>292</v>
      </c>
      <c r="D63" s="1534" t="s">
        <v>1257</v>
      </c>
      <c r="E63" s="1535">
        <v>0</v>
      </c>
      <c r="F63" s="1535">
        <v>0</v>
      </c>
      <c r="G63" s="1535">
        <v>0</v>
      </c>
      <c r="H63" s="1535">
        <v>0</v>
      </c>
      <c r="I63" s="1535">
        <v>0</v>
      </c>
      <c r="J63" s="1535">
        <v>0</v>
      </c>
      <c r="K63" s="1535">
        <v>0</v>
      </c>
      <c r="L63" s="1535">
        <v>0</v>
      </c>
      <c r="M63" s="1535">
        <v>0</v>
      </c>
      <c r="N63" s="1535">
        <v>0</v>
      </c>
      <c r="O63" s="1535">
        <v>0</v>
      </c>
      <c r="P63" s="1536">
        <v>0</v>
      </c>
      <c r="Q63" s="1537">
        <v>0</v>
      </c>
      <c r="R63" s="1525"/>
    </row>
    <row r="64" spans="1:18" s="1431" customFormat="1" ht="22.5" customHeight="1" x14ac:dyDescent="0.3">
      <c r="A64" s="1430"/>
      <c r="B64" s="1526">
        <v>53</v>
      </c>
      <c r="C64" s="1533" t="s">
        <v>294</v>
      </c>
      <c r="D64" s="1534" t="s">
        <v>1257</v>
      </c>
      <c r="E64" s="1535">
        <v>0</v>
      </c>
      <c r="F64" s="1535">
        <v>0</v>
      </c>
      <c r="G64" s="1535">
        <v>0</v>
      </c>
      <c r="H64" s="1535">
        <v>0</v>
      </c>
      <c r="I64" s="1535">
        <v>0</v>
      </c>
      <c r="J64" s="1535">
        <v>0</v>
      </c>
      <c r="K64" s="1535">
        <v>0</v>
      </c>
      <c r="L64" s="1535">
        <v>0</v>
      </c>
      <c r="M64" s="1535">
        <v>0</v>
      </c>
      <c r="N64" s="1535">
        <v>0</v>
      </c>
      <c r="O64" s="1535">
        <v>0</v>
      </c>
      <c r="P64" s="1536">
        <v>0</v>
      </c>
      <c r="Q64" s="1537">
        <v>0</v>
      </c>
      <c r="R64" s="1525"/>
    </row>
    <row r="65" spans="1:18" s="1431" customFormat="1" ht="22.5" customHeight="1" x14ac:dyDescent="0.3">
      <c r="A65" s="1430"/>
      <c r="B65" s="1526">
        <v>54</v>
      </c>
      <c r="C65" s="1533" t="s">
        <v>296</v>
      </c>
      <c r="D65" s="1534" t="s">
        <v>1257</v>
      </c>
      <c r="E65" s="1535">
        <v>0</v>
      </c>
      <c r="F65" s="1535">
        <v>0</v>
      </c>
      <c r="G65" s="1535">
        <v>0</v>
      </c>
      <c r="H65" s="1535">
        <v>0</v>
      </c>
      <c r="I65" s="1535">
        <v>0</v>
      </c>
      <c r="J65" s="1535">
        <v>0</v>
      </c>
      <c r="K65" s="1535">
        <v>0</v>
      </c>
      <c r="L65" s="1535">
        <v>0</v>
      </c>
      <c r="M65" s="1535">
        <v>0</v>
      </c>
      <c r="N65" s="1535">
        <v>0</v>
      </c>
      <c r="O65" s="1535">
        <v>0</v>
      </c>
      <c r="P65" s="1536">
        <v>0</v>
      </c>
      <c r="Q65" s="1537">
        <v>0</v>
      </c>
      <c r="R65" s="1525"/>
    </row>
    <row r="66" spans="1:18" s="1431" customFormat="1" ht="22.5" customHeight="1" x14ac:dyDescent="0.3">
      <c r="A66" s="1430"/>
      <c r="B66" s="1526">
        <v>55</v>
      </c>
      <c r="C66" s="1533" t="s">
        <v>298</v>
      </c>
      <c r="D66" s="1534" t="s">
        <v>1257</v>
      </c>
      <c r="E66" s="1535">
        <v>107139</v>
      </c>
      <c r="F66" s="1535">
        <v>86855</v>
      </c>
      <c r="G66" s="1535">
        <v>98799</v>
      </c>
      <c r="H66" s="1535">
        <v>85127</v>
      </c>
      <c r="I66" s="1535">
        <v>93561</v>
      </c>
      <c r="J66" s="1535">
        <v>88559</v>
      </c>
      <c r="K66" s="1535">
        <v>84215</v>
      </c>
      <c r="L66" s="1535">
        <v>85692</v>
      </c>
      <c r="M66" s="1535">
        <v>80904</v>
      </c>
      <c r="N66" s="1535">
        <v>82166.29800000001</v>
      </c>
      <c r="O66" s="1535">
        <v>86801</v>
      </c>
      <c r="P66" s="1536">
        <v>77110</v>
      </c>
      <c r="Q66" s="1537">
        <v>1056928.298</v>
      </c>
      <c r="R66" s="1525"/>
    </row>
    <row r="67" spans="1:18" s="1431" customFormat="1" ht="22.5" customHeight="1" x14ac:dyDescent="0.3">
      <c r="A67" s="1430"/>
      <c r="B67" s="1540">
        <v>56</v>
      </c>
      <c r="C67" s="1541" t="s">
        <v>300</v>
      </c>
      <c r="D67" s="1542" t="s">
        <v>1257</v>
      </c>
      <c r="E67" s="1543">
        <v>655062</v>
      </c>
      <c r="F67" s="1543">
        <v>673685</v>
      </c>
      <c r="G67" s="1543">
        <v>711231</v>
      </c>
      <c r="H67" s="1543">
        <v>681122</v>
      </c>
      <c r="I67" s="1543">
        <v>778399</v>
      </c>
      <c r="J67" s="1543">
        <v>730988</v>
      </c>
      <c r="K67" s="1543">
        <v>773634</v>
      </c>
      <c r="L67" s="1543">
        <v>825540</v>
      </c>
      <c r="M67" s="1543">
        <v>797529</v>
      </c>
      <c r="N67" s="1543">
        <v>1026320</v>
      </c>
      <c r="O67" s="1543">
        <v>937235</v>
      </c>
      <c r="P67" s="1544">
        <v>767426</v>
      </c>
      <c r="Q67" s="1545">
        <v>9358171</v>
      </c>
      <c r="R67" s="1525"/>
    </row>
    <row r="68" spans="1:18" s="1431" customFormat="1" ht="22.5" customHeight="1" x14ac:dyDescent="0.3">
      <c r="A68" s="1430"/>
      <c r="B68" s="1546">
        <v>57</v>
      </c>
      <c r="C68" s="1547" t="s">
        <v>902</v>
      </c>
      <c r="D68" s="1548" t="s">
        <v>1259</v>
      </c>
      <c r="E68" s="1549">
        <v>757075</v>
      </c>
      <c r="F68" s="1549">
        <v>614531</v>
      </c>
      <c r="G68" s="1549">
        <v>746868</v>
      </c>
      <c r="H68" s="1549">
        <v>851831</v>
      </c>
      <c r="I68" s="1549">
        <v>857338</v>
      </c>
      <c r="J68" s="1549">
        <v>781872</v>
      </c>
      <c r="K68" s="1549">
        <v>848880</v>
      </c>
      <c r="L68" s="1549">
        <v>739436</v>
      </c>
      <c r="M68" s="1549">
        <v>790410</v>
      </c>
      <c r="N68" s="1549">
        <v>796768</v>
      </c>
      <c r="O68" s="1549">
        <v>699882</v>
      </c>
      <c r="P68" s="1550">
        <v>698750</v>
      </c>
      <c r="Q68" s="1551">
        <v>9183641</v>
      </c>
      <c r="R68" s="1525"/>
    </row>
    <row r="69" spans="1:18" s="1431" customFormat="1" ht="22.5" customHeight="1" x14ac:dyDescent="0.3">
      <c r="A69" s="1430"/>
      <c r="B69" s="1546"/>
      <c r="C69" s="1547" t="s">
        <v>902</v>
      </c>
      <c r="D69" s="1548" t="s">
        <v>1261</v>
      </c>
      <c r="E69" s="1549">
        <v>645307</v>
      </c>
      <c r="F69" s="1549">
        <v>582575</v>
      </c>
      <c r="G69" s="1549">
        <v>629941</v>
      </c>
      <c r="H69" s="1549">
        <v>619651</v>
      </c>
      <c r="I69" s="1549">
        <v>623111</v>
      </c>
      <c r="J69" s="1549">
        <v>617602</v>
      </c>
      <c r="K69" s="1549">
        <v>627150</v>
      </c>
      <c r="L69" s="1549">
        <v>634263</v>
      </c>
      <c r="M69" s="1549">
        <v>616799</v>
      </c>
      <c r="N69" s="1549">
        <v>451252</v>
      </c>
      <c r="O69" s="1549">
        <v>443064</v>
      </c>
      <c r="P69" s="1550">
        <v>443064</v>
      </c>
      <c r="Q69" s="1551">
        <v>6933779</v>
      </c>
      <c r="R69" s="1525"/>
    </row>
    <row r="70" spans="1:18" s="1431" customFormat="1" ht="22.5" customHeight="1" x14ac:dyDescent="0.3">
      <c r="A70" s="1430"/>
      <c r="B70" s="1540"/>
      <c r="C70" s="1541" t="s">
        <v>302</v>
      </c>
      <c r="D70" s="1542" t="s">
        <v>1257</v>
      </c>
      <c r="E70" s="1543">
        <v>0</v>
      </c>
      <c r="F70" s="1543">
        <v>0</v>
      </c>
      <c r="G70" s="1543">
        <v>0</v>
      </c>
      <c r="H70" s="1543">
        <v>0</v>
      </c>
      <c r="I70" s="1543">
        <v>0</v>
      </c>
      <c r="J70" s="1543">
        <v>0</v>
      </c>
      <c r="K70" s="1543">
        <v>28811.87</v>
      </c>
      <c r="L70" s="1543">
        <v>5781.76</v>
      </c>
      <c r="M70" s="1543">
        <v>0</v>
      </c>
      <c r="N70" s="1543">
        <v>1230.8900000000001</v>
      </c>
      <c r="O70" s="1543">
        <v>0</v>
      </c>
      <c r="P70" s="1544">
        <v>0</v>
      </c>
      <c r="Q70" s="1545">
        <v>35824.519999999997</v>
      </c>
      <c r="R70" s="1525"/>
    </row>
    <row r="71" spans="1:18" s="1431" customFormat="1" ht="22.5" customHeight="1" x14ac:dyDescent="0.3">
      <c r="A71" s="1430"/>
      <c r="B71" s="1546">
        <v>58</v>
      </c>
      <c r="C71" s="1547" t="s">
        <v>902</v>
      </c>
      <c r="D71" s="1548" t="s">
        <v>1259</v>
      </c>
      <c r="E71" s="1549">
        <v>7710985.5599999996</v>
      </c>
      <c r="F71" s="1549">
        <v>5563218.8399999999</v>
      </c>
      <c r="G71" s="1549">
        <v>7628231.6299999999</v>
      </c>
      <c r="H71" s="1549">
        <v>7683596.1600000001</v>
      </c>
      <c r="I71" s="1549">
        <v>8059802.3100000005</v>
      </c>
      <c r="J71" s="1549">
        <v>7722394.7200000007</v>
      </c>
      <c r="K71" s="1549">
        <v>6993011.5199999996</v>
      </c>
      <c r="L71" s="1549">
        <v>6112576.0500000007</v>
      </c>
      <c r="M71" s="1549">
        <v>7517788.1099999994</v>
      </c>
      <c r="N71" s="1549">
        <v>7620610.75</v>
      </c>
      <c r="O71" s="1549">
        <v>7693186.2100000009</v>
      </c>
      <c r="P71" s="1550">
        <v>7704455.2400000002</v>
      </c>
      <c r="Q71" s="1551">
        <v>88009857.099999979</v>
      </c>
      <c r="R71" s="1525"/>
    </row>
    <row r="72" spans="1:18" s="1431" customFormat="1" ht="22.5" customHeight="1" x14ac:dyDescent="0.3">
      <c r="A72" s="1430"/>
      <c r="B72" s="1532">
        <v>59</v>
      </c>
      <c r="C72" s="1533" t="s">
        <v>304</v>
      </c>
      <c r="D72" s="1534" t="s">
        <v>1257</v>
      </c>
      <c r="E72" s="1535">
        <v>0</v>
      </c>
      <c r="F72" s="1535">
        <v>0</v>
      </c>
      <c r="G72" s="1535">
        <v>0</v>
      </c>
      <c r="H72" s="1535">
        <v>0</v>
      </c>
      <c r="I72" s="1535">
        <v>0</v>
      </c>
      <c r="J72" s="1535">
        <v>525</v>
      </c>
      <c r="K72" s="1535">
        <v>0</v>
      </c>
      <c r="L72" s="1535">
        <v>0</v>
      </c>
      <c r="M72" s="1535">
        <v>0</v>
      </c>
      <c r="N72" s="1535">
        <v>0</v>
      </c>
      <c r="O72" s="1535">
        <v>0</v>
      </c>
      <c r="P72" s="1536">
        <v>0</v>
      </c>
      <c r="Q72" s="1537">
        <v>525</v>
      </c>
      <c r="R72" s="1525"/>
    </row>
    <row r="73" spans="1:18" s="1431" customFormat="1" ht="22.5" customHeight="1" x14ac:dyDescent="0.3">
      <c r="A73" s="1430"/>
      <c r="B73" s="1526">
        <v>60</v>
      </c>
      <c r="C73" s="1533" t="s">
        <v>306</v>
      </c>
      <c r="D73" s="1534" t="s">
        <v>1257</v>
      </c>
      <c r="E73" s="1535">
        <v>0</v>
      </c>
      <c r="F73" s="1535">
        <v>0</v>
      </c>
      <c r="G73" s="1535">
        <v>0</v>
      </c>
      <c r="H73" s="1535">
        <v>0</v>
      </c>
      <c r="I73" s="1535">
        <v>0</v>
      </c>
      <c r="J73" s="1535">
        <v>0</v>
      </c>
      <c r="K73" s="1535">
        <v>0</v>
      </c>
      <c r="L73" s="1535">
        <v>0</v>
      </c>
      <c r="M73" s="1535">
        <v>0</v>
      </c>
      <c r="N73" s="1535">
        <v>0</v>
      </c>
      <c r="O73" s="1535">
        <v>0</v>
      </c>
      <c r="P73" s="1536">
        <v>0</v>
      </c>
      <c r="Q73" s="1537">
        <v>0</v>
      </c>
      <c r="R73" s="1525"/>
    </row>
    <row r="74" spans="1:18" s="1431" customFormat="1" ht="22.5" customHeight="1" x14ac:dyDescent="0.3">
      <c r="A74" s="1430"/>
      <c r="B74" s="1540">
        <v>61</v>
      </c>
      <c r="C74" s="1541" t="s">
        <v>308</v>
      </c>
      <c r="D74" s="1542" t="s">
        <v>1257</v>
      </c>
      <c r="E74" s="1543">
        <v>0</v>
      </c>
      <c r="F74" s="1543">
        <v>96</v>
      </c>
      <c r="G74" s="1543">
        <v>0</v>
      </c>
      <c r="H74" s="1543">
        <v>0</v>
      </c>
      <c r="I74" s="1543">
        <v>1406</v>
      </c>
      <c r="J74" s="1543">
        <v>0</v>
      </c>
      <c r="K74" s="1543">
        <v>0</v>
      </c>
      <c r="L74" s="1543">
        <v>0</v>
      </c>
      <c r="M74" s="1543">
        <v>0</v>
      </c>
      <c r="N74" s="1543">
        <v>110</v>
      </c>
      <c r="O74" s="1543">
        <v>968</v>
      </c>
      <c r="P74" s="1544">
        <v>0</v>
      </c>
      <c r="Q74" s="1545">
        <v>2580</v>
      </c>
      <c r="R74" s="1525"/>
    </row>
    <row r="75" spans="1:18" s="1431" customFormat="1" ht="22.5" customHeight="1" x14ac:dyDescent="0.3">
      <c r="A75" s="1430"/>
      <c r="B75" s="1526">
        <v>62</v>
      </c>
      <c r="C75" s="1554" t="s">
        <v>902</v>
      </c>
      <c r="D75" s="1555" t="s">
        <v>1259</v>
      </c>
      <c r="E75" s="1556">
        <v>2188056</v>
      </c>
      <c r="F75" s="1556">
        <v>1875876</v>
      </c>
      <c r="G75" s="1556">
        <v>2307028</v>
      </c>
      <c r="H75" s="1556">
        <v>2499409</v>
      </c>
      <c r="I75" s="1556">
        <v>1713292</v>
      </c>
      <c r="J75" s="1556">
        <v>2530846</v>
      </c>
      <c r="K75" s="1556">
        <v>2584737</v>
      </c>
      <c r="L75" s="1556">
        <v>2598994</v>
      </c>
      <c r="M75" s="1556">
        <v>2577089</v>
      </c>
      <c r="N75" s="1556">
        <v>2665570</v>
      </c>
      <c r="O75" s="1556">
        <v>2281185</v>
      </c>
      <c r="P75" s="1557">
        <v>2654464</v>
      </c>
      <c r="Q75" s="1558">
        <v>28476546</v>
      </c>
      <c r="R75" s="1525"/>
    </row>
    <row r="76" spans="1:18" s="1431" customFormat="1" ht="22.5" customHeight="1" x14ac:dyDescent="0.3">
      <c r="A76" s="1430"/>
      <c r="B76" s="1526">
        <v>63</v>
      </c>
      <c r="C76" s="1533" t="s">
        <v>310</v>
      </c>
      <c r="D76" s="1534" t="s">
        <v>1257</v>
      </c>
      <c r="E76" s="1535">
        <v>25256</v>
      </c>
      <c r="F76" s="1535">
        <v>25420</v>
      </c>
      <c r="G76" s="1535">
        <v>16810</v>
      </c>
      <c r="H76" s="1535">
        <v>19680</v>
      </c>
      <c r="I76" s="1535">
        <v>15990</v>
      </c>
      <c r="J76" s="1535">
        <v>16646</v>
      </c>
      <c r="K76" s="1535">
        <v>15170</v>
      </c>
      <c r="L76" s="1535">
        <v>17630</v>
      </c>
      <c r="M76" s="1535">
        <v>18532</v>
      </c>
      <c r="N76" s="1535">
        <v>6970</v>
      </c>
      <c r="O76" s="1535">
        <v>7216</v>
      </c>
      <c r="P76" s="1536">
        <v>4100</v>
      </c>
      <c r="Q76" s="1537">
        <v>189420</v>
      </c>
      <c r="R76" s="1525"/>
    </row>
    <row r="77" spans="1:18" s="1431" customFormat="1" ht="22.5" customHeight="1" x14ac:dyDescent="0.3">
      <c r="A77" s="1430"/>
      <c r="B77" s="1526">
        <v>64</v>
      </c>
      <c r="C77" s="1533" t="s">
        <v>314</v>
      </c>
      <c r="D77" s="1534" t="s">
        <v>1257</v>
      </c>
      <c r="E77" s="1535">
        <v>0</v>
      </c>
      <c r="F77" s="1535">
        <v>0</v>
      </c>
      <c r="G77" s="1535">
        <v>0</v>
      </c>
      <c r="H77" s="1535">
        <v>0</v>
      </c>
      <c r="I77" s="1535">
        <v>0</v>
      </c>
      <c r="J77" s="1535">
        <v>0</v>
      </c>
      <c r="K77" s="1535">
        <v>0</v>
      </c>
      <c r="L77" s="1535">
        <v>0</v>
      </c>
      <c r="M77" s="1535">
        <v>0</v>
      </c>
      <c r="N77" s="1535">
        <v>0</v>
      </c>
      <c r="O77" s="1535">
        <v>0</v>
      </c>
      <c r="P77" s="1536">
        <v>0</v>
      </c>
      <c r="Q77" s="1537">
        <v>0</v>
      </c>
      <c r="R77" s="1525"/>
    </row>
    <row r="78" spans="1:18" s="1431" customFormat="1" ht="22.5" customHeight="1" x14ac:dyDescent="0.3">
      <c r="A78" s="1430"/>
      <c r="B78" s="1526">
        <v>65</v>
      </c>
      <c r="C78" s="1533" t="s">
        <v>316</v>
      </c>
      <c r="D78" s="1534" t="s">
        <v>1257</v>
      </c>
      <c r="E78" s="1535">
        <v>38</v>
      </c>
      <c r="F78" s="1535">
        <v>0</v>
      </c>
      <c r="G78" s="1535">
        <v>933</v>
      </c>
      <c r="H78" s="1535">
        <v>54</v>
      </c>
      <c r="I78" s="1535">
        <v>3669</v>
      </c>
      <c r="J78" s="1535">
        <v>41</v>
      </c>
      <c r="K78" s="1535">
        <v>75</v>
      </c>
      <c r="L78" s="1535">
        <v>107</v>
      </c>
      <c r="M78" s="1535">
        <v>539</v>
      </c>
      <c r="N78" s="1535">
        <v>1178</v>
      </c>
      <c r="O78" s="1535">
        <v>267</v>
      </c>
      <c r="P78" s="1536">
        <v>44</v>
      </c>
      <c r="Q78" s="1537">
        <v>6945</v>
      </c>
      <c r="R78" s="1525"/>
    </row>
    <row r="79" spans="1:18" s="1431" customFormat="1" ht="22.5" customHeight="1" x14ac:dyDescent="0.3">
      <c r="A79" s="1430"/>
      <c r="B79" s="1526">
        <v>66</v>
      </c>
      <c r="C79" s="1533" t="s">
        <v>318</v>
      </c>
      <c r="D79" s="1534" t="s">
        <v>1257</v>
      </c>
      <c r="E79" s="1535">
        <v>17.384</v>
      </c>
      <c r="F79" s="1535">
        <v>0</v>
      </c>
      <c r="G79" s="1535">
        <v>0</v>
      </c>
      <c r="H79" s="1535">
        <v>0</v>
      </c>
      <c r="I79" s="1535">
        <v>3.2800000000000002</v>
      </c>
      <c r="J79" s="1535">
        <v>0</v>
      </c>
      <c r="K79" s="1535">
        <v>0</v>
      </c>
      <c r="L79" s="1535">
        <v>0</v>
      </c>
      <c r="M79" s="1535">
        <v>0</v>
      </c>
      <c r="N79" s="1535">
        <v>0</v>
      </c>
      <c r="O79" s="1535">
        <v>0</v>
      </c>
      <c r="P79" s="1536">
        <v>0</v>
      </c>
      <c r="Q79" s="1537">
        <v>20.664000000000001</v>
      </c>
      <c r="R79" s="1525"/>
    </row>
    <row r="80" spans="1:18" s="1431" customFormat="1" ht="22.5" customHeight="1" x14ac:dyDescent="0.3">
      <c r="A80" s="1430"/>
      <c r="B80" s="1540">
        <v>67</v>
      </c>
      <c r="C80" s="1541" t="s">
        <v>320</v>
      </c>
      <c r="D80" s="1542" t="s">
        <v>1250</v>
      </c>
      <c r="E80" s="1543">
        <v>2269.6</v>
      </c>
      <c r="F80" s="1543">
        <v>2280.1</v>
      </c>
      <c r="G80" s="1543">
        <v>0</v>
      </c>
      <c r="H80" s="1543">
        <v>2701.8</v>
      </c>
      <c r="I80" s="1543">
        <v>3395.44</v>
      </c>
      <c r="J80" s="1543">
        <v>763.5</v>
      </c>
      <c r="K80" s="1543">
        <v>1547.75</v>
      </c>
      <c r="L80" s="1543">
        <v>6550.75</v>
      </c>
      <c r="M80" s="1543">
        <v>3177.5</v>
      </c>
      <c r="N80" s="1543">
        <v>3383</v>
      </c>
      <c r="O80" s="1543">
        <v>6290.9</v>
      </c>
      <c r="P80" s="1544">
        <v>6040.13</v>
      </c>
      <c r="Q80" s="1545">
        <v>38400.47</v>
      </c>
      <c r="R80" s="1525"/>
    </row>
    <row r="81" spans="1:18" s="1431" customFormat="1" ht="22.5" customHeight="1" x14ac:dyDescent="0.3">
      <c r="A81" s="1430"/>
      <c r="B81" s="1526"/>
      <c r="C81" s="1554" t="s">
        <v>902</v>
      </c>
      <c r="D81" s="1555" t="s">
        <v>1254</v>
      </c>
      <c r="E81" s="1556">
        <v>6045.3</v>
      </c>
      <c r="F81" s="1556">
        <v>5126.28</v>
      </c>
      <c r="G81" s="1556">
        <v>1952.81</v>
      </c>
      <c r="H81" s="1556">
        <v>5504.5</v>
      </c>
      <c r="I81" s="1556">
        <v>12533.29</v>
      </c>
      <c r="J81" s="1556">
        <v>6290.29</v>
      </c>
      <c r="K81" s="1556">
        <v>4497.16</v>
      </c>
      <c r="L81" s="1556">
        <v>8237.7099999999991</v>
      </c>
      <c r="M81" s="1556">
        <v>6380.41</v>
      </c>
      <c r="N81" s="1556">
        <v>8972.16</v>
      </c>
      <c r="O81" s="1556">
        <v>7652.53</v>
      </c>
      <c r="P81" s="1557">
        <v>7129.21</v>
      </c>
      <c r="Q81" s="1558">
        <v>80321.650000000009</v>
      </c>
      <c r="R81" s="1430"/>
    </row>
    <row r="82" spans="1:18" s="1431" customFormat="1" ht="22.5" customHeight="1" x14ac:dyDescent="0.3">
      <c r="A82" s="1430"/>
      <c r="B82" s="1540">
        <v>68</v>
      </c>
      <c r="C82" s="1541" t="s">
        <v>322</v>
      </c>
      <c r="D82" s="1542" t="s">
        <v>1257</v>
      </c>
      <c r="E82" s="1543">
        <v>19188</v>
      </c>
      <c r="F82" s="1543">
        <v>24660</v>
      </c>
      <c r="G82" s="1543">
        <v>28910</v>
      </c>
      <c r="H82" s="1543">
        <v>24966</v>
      </c>
      <c r="I82" s="1543">
        <v>27054</v>
      </c>
      <c r="J82" s="1543">
        <v>33127</v>
      </c>
      <c r="K82" s="1543">
        <v>33360</v>
      </c>
      <c r="L82" s="1543">
        <v>19493</v>
      </c>
      <c r="M82" s="1543">
        <v>27412</v>
      </c>
      <c r="N82" s="1543">
        <v>24938</v>
      </c>
      <c r="O82" s="1543">
        <v>34390</v>
      </c>
      <c r="P82" s="1544">
        <v>27209</v>
      </c>
      <c r="Q82" s="1545">
        <v>324707</v>
      </c>
      <c r="R82" s="1430"/>
    </row>
    <row r="83" spans="1:18" s="1431" customFormat="1" ht="22.5" customHeight="1" x14ac:dyDescent="0.3">
      <c r="A83" s="1430"/>
      <c r="B83" s="1526"/>
      <c r="C83" s="1554" t="s">
        <v>902</v>
      </c>
      <c r="D83" s="1555" t="s">
        <v>1259</v>
      </c>
      <c r="E83" s="1556">
        <v>615793</v>
      </c>
      <c r="F83" s="1556">
        <v>528570</v>
      </c>
      <c r="G83" s="1556">
        <v>566176</v>
      </c>
      <c r="H83" s="1556">
        <v>765355</v>
      </c>
      <c r="I83" s="1556">
        <v>724045</v>
      </c>
      <c r="J83" s="1556">
        <v>947102</v>
      </c>
      <c r="K83" s="1556">
        <v>775920</v>
      </c>
      <c r="L83" s="1556">
        <v>539748</v>
      </c>
      <c r="M83" s="1556">
        <v>803710</v>
      </c>
      <c r="N83" s="1556">
        <v>774849</v>
      </c>
      <c r="O83" s="1556">
        <v>1156822</v>
      </c>
      <c r="P83" s="1557">
        <v>879194</v>
      </c>
      <c r="Q83" s="1558">
        <v>9077284</v>
      </c>
      <c r="R83" s="1430"/>
    </row>
    <row r="84" spans="1:18" s="1431" customFormat="1" ht="22.5" customHeight="1" x14ac:dyDescent="0.3">
      <c r="A84" s="1430"/>
      <c r="B84" s="1526">
        <v>69</v>
      </c>
      <c r="C84" s="1533" t="s">
        <v>324</v>
      </c>
      <c r="D84" s="1534" t="s">
        <v>1257</v>
      </c>
      <c r="E84" s="1535">
        <v>1197</v>
      </c>
      <c r="F84" s="1535">
        <v>1085</v>
      </c>
      <c r="G84" s="1535">
        <v>1248</v>
      </c>
      <c r="H84" s="1535">
        <v>1173</v>
      </c>
      <c r="I84" s="1535">
        <v>1126</v>
      </c>
      <c r="J84" s="1535">
        <v>1216</v>
      </c>
      <c r="K84" s="1535">
        <v>1094</v>
      </c>
      <c r="L84" s="1535">
        <v>1182</v>
      </c>
      <c r="M84" s="1535">
        <v>1027</v>
      </c>
      <c r="N84" s="1535">
        <v>1111</v>
      </c>
      <c r="O84" s="1535">
        <v>1177</v>
      </c>
      <c r="P84" s="1536">
        <v>966</v>
      </c>
      <c r="Q84" s="1537">
        <v>13602</v>
      </c>
      <c r="R84" s="1559"/>
    </row>
    <row r="85" spans="1:18" s="1431" customFormat="1" ht="22.5" customHeight="1" x14ac:dyDescent="0.3">
      <c r="A85" s="1430"/>
      <c r="B85" s="1532">
        <v>70</v>
      </c>
      <c r="C85" s="1533" t="s">
        <v>326</v>
      </c>
      <c r="D85" s="1534" t="s">
        <v>1257</v>
      </c>
      <c r="E85" s="1535">
        <v>0</v>
      </c>
      <c r="F85" s="1535">
        <v>0</v>
      </c>
      <c r="G85" s="1535">
        <v>0</v>
      </c>
      <c r="H85" s="1535">
        <v>0</v>
      </c>
      <c r="I85" s="1535">
        <v>0</v>
      </c>
      <c r="J85" s="1535">
        <v>0</v>
      </c>
      <c r="K85" s="1535">
        <v>0</v>
      </c>
      <c r="L85" s="1535">
        <v>0</v>
      </c>
      <c r="M85" s="1535">
        <v>0</v>
      </c>
      <c r="N85" s="1535">
        <v>0</v>
      </c>
      <c r="O85" s="1535">
        <v>0</v>
      </c>
      <c r="P85" s="1536">
        <v>0</v>
      </c>
      <c r="Q85" s="1537">
        <v>0</v>
      </c>
      <c r="R85" s="1430"/>
    </row>
    <row r="86" spans="1:18" s="1431" customFormat="1" ht="22.5" customHeight="1" thickBot="1" x14ac:dyDescent="0.35">
      <c r="A86" s="1430"/>
      <c r="B86" s="1560">
        <v>71</v>
      </c>
      <c r="C86" s="1561" t="s">
        <v>329</v>
      </c>
      <c r="D86" s="1562" t="s">
        <v>1257</v>
      </c>
      <c r="E86" s="1563">
        <v>236</v>
      </c>
      <c r="F86" s="1563">
        <v>225</v>
      </c>
      <c r="G86" s="1563">
        <v>680</v>
      </c>
      <c r="H86" s="1563">
        <v>400</v>
      </c>
      <c r="I86" s="1563">
        <v>0</v>
      </c>
      <c r="J86" s="1563">
        <v>0</v>
      </c>
      <c r="K86" s="1563">
        <v>0</v>
      </c>
      <c r="L86" s="1563">
        <v>0</v>
      </c>
      <c r="M86" s="1563">
        <v>0</v>
      </c>
      <c r="N86" s="1563">
        <v>0</v>
      </c>
      <c r="O86" s="1563">
        <v>0</v>
      </c>
      <c r="P86" s="1564">
        <v>0</v>
      </c>
      <c r="Q86" s="1565">
        <v>1541</v>
      </c>
      <c r="R86" s="1430"/>
    </row>
    <row r="87" spans="1:18" s="1431" customFormat="1" ht="12.75" x14ac:dyDescent="0.2">
      <c r="A87" s="1430"/>
      <c r="B87" s="1430"/>
      <c r="C87" s="1430"/>
      <c r="D87" s="1430"/>
      <c r="E87" s="1430"/>
      <c r="F87" s="1430"/>
      <c r="G87" s="1430"/>
      <c r="H87" s="1430"/>
      <c r="I87" s="1430"/>
      <c r="J87" s="1430"/>
      <c r="K87" s="1430"/>
      <c r="L87" s="1430"/>
      <c r="M87" s="1430"/>
      <c r="N87" s="1430"/>
      <c r="O87" s="1430"/>
      <c r="P87" s="1430"/>
      <c r="Q87" s="1430"/>
      <c r="R87" s="1430"/>
    </row>
    <row r="88" spans="1:18" s="1431" customFormat="1" ht="16.5" x14ac:dyDescent="0.3">
      <c r="A88" s="1430"/>
      <c r="B88" s="1566" t="s">
        <v>1293</v>
      </c>
      <c r="C88" s="1434"/>
      <c r="D88" s="1567"/>
      <c r="E88" s="1434"/>
      <c r="F88" s="1434"/>
      <c r="G88" s="1434"/>
      <c r="H88" s="1434"/>
      <c r="I88" s="1434"/>
      <c r="J88" s="1434"/>
      <c r="K88" s="1434"/>
      <c r="L88" s="1434"/>
      <c r="M88" s="1434"/>
      <c r="N88" s="1434"/>
      <c r="O88" s="1434"/>
      <c r="P88" s="1434"/>
      <c r="Q88" s="1434"/>
      <c r="R88" s="1430"/>
    </row>
    <row r="89" spans="1:18" s="1431" customFormat="1" ht="16.5" x14ac:dyDescent="0.3">
      <c r="A89" s="1430"/>
      <c r="B89" s="29" t="s">
        <v>328</v>
      </c>
      <c r="C89" s="1434"/>
      <c r="D89" s="1567"/>
      <c r="E89" s="1434"/>
      <c r="F89" s="1434"/>
      <c r="G89" s="1434"/>
      <c r="H89" s="1434"/>
      <c r="I89" s="1434"/>
      <c r="J89" s="1434"/>
      <c r="K89" s="1434"/>
      <c r="L89" s="1434"/>
      <c r="M89" s="1434"/>
      <c r="N89" s="1434"/>
      <c r="O89" s="1434"/>
      <c r="P89" s="1434"/>
      <c r="Q89" s="1434"/>
      <c r="R89" s="1430"/>
    </row>
    <row r="90" spans="1:18" s="1431" customFormat="1" ht="16.5" x14ac:dyDescent="0.3">
      <c r="A90" s="1430"/>
      <c r="B90" s="29" t="s">
        <v>330</v>
      </c>
      <c r="C90" s="958"/>
      <c r="D90" s="1567"/>
      <c r="E90" s="1434"/>
      <c r="F90" s="1434"/>
      <c r="G90" s="1434"/>
      <c r="H90" s="1434"/>
      <c r="I90" s="1434"/>
      <c r="J90" s="1434"/>
      <c r="K90" s="1434"/>
      <c r="L90" s="1434"/>
      <c r="M90" s="1434"/>
      <c r="N90" s="1434"/>
      <c r="O90" s="1434"/>
      <c r="P90" s="1434"/>
      <c r="Q90" s="1434"/>
      <c r="R90" s="1430"/>
    </row>
    <row r="91" spans="1:18" s="1431" customFormat="1" ht="16.5" x14ac:dyDescent="0.3">
      <c r="A91" s="1430"/>
      <c r="B91" s="29" t="s">
        <v>331</v>
      </c>
      <c r="C91" s="958"/>
      <c r="D91" s="1567"/>
      <c r="E91" s="1434"/>
      <c r="F91" s="1434"/>
      <c r="G91" s="1434"/>
      <c r="H91" s="1434"/>
      <c r="I91" s="1434"/>
      <c r="J91" s="1434"/>
      <c r="K91" s="1434"/>
      <c r="L91" s="1434"/>
      <c r="M91" s="1434"/>
      <c r="N91" s="1434"/>
      <c r="O91" s="1434"/>
      <c r="P91" s="1434"/>
      <c r="Q91" s="1434"/>
      <c r="R91" s="1430"/>
    </row>
    <row r="92" spans="1:18" s="1431" customFormat="1" ht="16.5" x14ac:dyDescent="0.3">
      <c r="A92" s="1430"/>
      <c r="B92" s="1430"/>
      <c r="C92" s="958"/>
      <c r="D92" s="1567"/>
      <c r="E92" s="1434"/>
      <c r="F92" s="1434"/>
      <c r="G92" s="1434"/>
      <c r="H92" s="1434"/>
      <c r="I92" s="1434"/>
      <c r="J92" s="1434"/>
      <c r="K92" s="1434"/>
      <c r="L92" s="1434"/>
      <c r="M92" s="1434"/>
      <c r="N92" s="1434"/>
      <c r="O92" s="1434"/>
      <c r="P92" s="1434"/>
      <c r="Q92" s="1434"/>
      <c r="R92" s="1430"/>
    </row>
    <row r="93" spans="1:18" s="1431" customFormat="1" ht="16.5" x14ac:dyDescent="0.3">
      <c r="A93" s="1430"/>
      <c r="B93" s="1434"/>
      <c r="C93" s="1434"/>
      <c r="D93" s="1567"/>
      <c r="E93" s="1434"/>
      <c r="F93" s="1434"/>
      <c r="G93" s="1434"/>
      <c r="H93" s="1434"/>
      <c r="I93" s="1434"/>
      <c r="J93" s="1434"/>
      <c r="K93" s="1434"/>
      <c r="L93" s="1434"/>
      <c r="M93" s="1434"/>
      <c r="N93" s="1434"/>
      <c r="O93" s="1434"/>
      <c r="P93" s="1434"/>
      <c r="Q93" s="1568"/>
      <c r="R93" s="1430"/>
    </row>
    <row r="94" spans="1:18" s="1431" customFormat="1" ht="17.25" thickBot="1" x14ac:dyDescent="0.35">
      <c r="A94" s="1430"/>
      <c r="B94" s="1434"/>
      <c r="C94" s="1434"/>
      <c r="D94" s="1434"/>
      <c r="E94" s="1434"/>
      <c r="F94" s="1434"/>
      <c r="G94" s="1434"/>
      <c r="H94" s="1434"/>
      <c r="I94" s="1434"/>
      <c r="J94" s="1434"/>
      <c r="K94" s="1434"/>
      <c r="L94" s="1434"/>
      <c r="M94" s="1434"/>
      <c r="N94" s="1434"/>
      <c r="O94" s="1434"/>
      <c r="P94" s="1434"/>
      <c r="Q94" s="1434"/>
      <c r="R94" s="1568"/>
    </row>
    <row r="95" spans="1:18" s="1431" customFormat="1" ht="33" x14ac:dyDescent="0.3">
      <c r="A95" s="1430"/>
      <c r="B95" s="2174" t="s">
        <v>1301</v>
      </c>
      <c r="C95" s="2175"/>
      <c r="D95" s="1569" t="s">
        <v>1292</v>
      </c>
      <c r="E95" s="1570" t="s">
        <v>1149</v>
      </c>
      <c r="F95" s="1570" t="s">
        <v>1150</v>
      </c>
      <c r="G95" s="1570" t="s">
        <v>1151</v>
      </c>
      <c r="H95" s="1570" t="s">
        <v>1152</v>
      </c>
      <c r="I95" s="1570" t="s">
        <v>1153</v>
      </c>
      <c r="J95" s="1570" t="s">
        <v>1154</v>
      </c>
      <c r="K95" s="1570" t="s">
        <v>1155</v>
      </c>
      <c r="L95" s="1570" t="s">
        <v>1156</v>
      </c>
      <c r="M95" s="1570" t="s">
        <v>1173</v>
      </c>
      <c r="N95" s="1570" t="s">
        <v>1158</v>
      </c>
      <c r="O95" s="1570" t="s">
        <v>1159</v>
      </c>
      <c r="P95" s="1571" t="s">
        <v>1160</v>
      </c>
      <c r="Q95" s="1572" t="s">
        <v>964</v>
      </c>
      <c r="R95" s="1573"/>
    </row>
    <row r="96" spans="1:18" s="1431" customFormat="1" ht="23.25" customHeight="1" x14ac:dyDescent="0.3">
      <c r="A96" s="1430"/>
      <c r="B96" s="2176"/>
      <c r="C96" s="2177"/>
      <c r="D96" s="1574" t="s">
        <v>1250</v>
      </c>
      <c r="E96" s="1575">
        <v>74292.94</v>
      </c>
      <c r="F96" s="1575">
        <v>56822</v>
      </c>
      <c r="G96" s="1575">
        <v>65157.78</v>
      </c>
      <c r="H96" s="1575">
        <v>39192.78</v>
      </c>
      <c r="I96" s="1575">
        <v>41338.340000000004</v>
      </c>
      <c r="J96" s="1575">
        <v>63894.82</v>
      </c>
      <c r="K96" s="1575">
        <v>81305.02</v>
      </c>
      <c r="L96" s="1575">
        <v>67591.759999999995</v>
      </c>
      <c r="M96" s="1575">
        <v>76900.45</v>
      </c>
      <c r="N96" s="1575">
        <v>84606.03</v>
      </c>
      <c r="O96" s="1575">
        <v>92897.46</v>
      </c>
      <c r="P96" s="1576">
        <v>92086.11</v>
      </c>
      <c r="Q96" s="1577">
        <v>836085.49</v>
      </c>
      <c r="R96" s="1573"/>
    </row>
    <row r="97" spans="1:18" s="1431" customFormat="1" ht="23.25" customHeight="1" x14ac:dyDescent="0.3">
      <c r="A97" s="1430"/>
      <c r="B97" s="2176"/>
      <c r="C97" s="2177"/>
      <c r="D97" s="1578" t="s">
        <v>1254</v>
      </c>
      <c r="E97" s="1579">
        <v>13843.74</v>
      </c>
      <c r="F97" s="1579">
        <v>10222.17</v>
      </c>
      <c r="G97" s="1579">
        <v>5299.35</v>
      </c>
      <c r="H97" s="1579">
        <v>13072.970000000001</v>
      </c>
      <c r="I97" s="1579">
        <v>20006.330000000002</v>
      </c>
      <c r="J97" s="1579">
        <v>13213.4</v>
      </c>
      <c r="K97" s="1579">
        <v>6291.37</v>
      </c>
      <c r="L97" s="1579">
        <v>13527.619999999999</v>
      </c>
      <c r="M97" s="1579">
        <v>11670.32</v>
      </c>
      <c r="N97" s="1579">
        <v>12550.83</v>
      </c>
      <c r="O97" s="1579">
        <v>14306.64</v>
      </c>
      <c r="P97" s="1576">
        <v>13977.07</v>
      </c>
      <c r="Q97" s="1577">
        <v>147981.81</v>
      </c>
      <c r="R97" s="1434"/>
    </row>
    <row r="98" spans="1:18" s="1431" customFormat="1" ht="23.25" customHeight="1" x14ac:dyDescent="0.3">
      <c r="A98" s="1430"/>
      <c r="B98" s="2176"/>
      <c r="C98" s="2177"/>
      <c r="D98" s="1578" t="s">
        <v>1257</v>
      </c>
      <c r="E98" s="1579">
        <v>1569197.7764999999</v>
      </c>
      <c r="F98" s="1579">
        <v>1536217.7725</v>
      </c>
      <c r="G98" s="1579">
        <v>1688345.9424999999</v>
      </c>
      <c r="H98" s="1579">
        <v>1583460.7425000002</v>
      </c>
      <c r="I98" s="1579">
        <v>1751001.1325000001</v>
      </c>
      <c r="J98" s="1579">
        <v>1340325.0024999999</v>
      </c>
      <c r="K98" s="1580">
        <v>1310452.1225000001</v>
      </c>
      <c r="L98" s="1580">
        <v>1334101.6325000003</v>
      </c>
      <c r="M98" s="1580">
        <v>1959058.1825000001</v>
      </c>
      <c r="N98" s="1579">
        <v>2328374.7105</v>
      </c>
      <c r="O98" s="1580">
        <v>2027811.2725</v>
      </c>
      <c r="P98" s="1581">
        <v>1502768.8525</v>
      </c>
      <c r="Q98" s="1577">
        <v>19931115.141999997</v>
      </c>
      <c r="R98" s="1430"/>
    </row>
    <row r="99" spans="1:18" s="1431" customFormat="1" ht="23.25" customHeight="1" x14ac:dyDescent="0.3">
      <c r="A99" s="1430"/>
      <c r="B99" s="2176"/>
      <c r="C99" s="2177"/>
      <c r="D99" s="1578" t="s">
        <v>1259</v>
      </c>
      <c r="E99" s="1579">
        <v>21196445.030000001</v>
      </c>
      <c r="F99" s="1579">
        <v>16215710.82</v>
      </c>
      <c r="G99" s="1579">
        <v>20879446.620000001</v>
      </c>
      <c r="H99" s="1579">
        <v>23006271.060000002</v>
      </c>
      <c r="I99" s="1579">
        <v>21927319.230000004</v>
      </c>
      <c r="J99" s="1579">
        <v>20928504.719999999</v>
      </c>
      <c r="K99" s="1579">
        <v>20110513.59</v>
      </c>
      <c r="L99" s="1579">
        <v>17220928.050000001</v>
      </c>
      <c r="M99" s="1579">
        <v>20554218.210000001</v>
      </c>
      <c r="N99" s="1579">
        <v>21283972.690000001</v>
      </c>
      <c r="O99" s="1579">
        <v>23412981.080000002</v>
      </c>
      <c r="P99" s="1576">
        <v>24275727.399999999</v>
      </c>
      <c r="Q99" s="1577">
        <v>251012038.50000003</v>
      </c>
      <c r="R99" s="1430"/>
    </row>
    <row r="100" spans="1:18" s="1431" customFormat="1" ht="23.25" customHeight="1" thickBot="1" x14ac:dyDescent="0.35">
      <c r="A100" s="1430"/>
      <c r="B100" s="2178"/>
      <c r="C100" s="2179"/>
      <c r="D100" s="1582" t="s">
        <v>1261</v>
      </c>
      <c r="E100" s="1583">
        <v>1783754</v>
      </c>
      <c r="F100" s="1583">
        <v>1610673.81</v>
      </c>
      <c r="G100" s="1584">
        <v>1802939</v>
      </c>
      <c r="H100" s="1584">
        <v>1807429</v>
      </c>
      <c r="I100" s="1584">
        <v>1858804.44</v>
      </c>
      <c r="J100" s="1584">
        <v>896497</v>
      </c>
      <c r="K100" s="1584">
        <v>652143.42000000004</v>
      </c>
      <c r="L100" s="1584">
        <v>649018</v>
      </c>
      <c r="M100" s="1584">
        <v>1644361</v>
      </c>
      <c r="N100" s="1584">
        <v>1605869.63</v>
      </c>
      <c r="O100" s="1584">
        <v>1673591</v>
      </c>
      <c r="P100" s="1585">
        <v>693376</v>
      </c>
      <c r="Q100" s="1586">
        <v>16678456.300000001</v>
      </c>
      <c r="R100" s="1430"/>
    </row>
    <row r="101" spans="1:18" s="1431" customFormat="1" ht="16.5" x14ac:dyDescent="0.3">
      <c r="A101" s="1430"/>
      <c r="B101" s="1434"/>
      <c r="C101" s="1434"/>
      <c r="D101" s="1434"/>
      <c r="E101" s="1434"/>
      <c r="F101" s="1434"/>
      <c r="G101" s="1434"/>
      <c r="H101" s="1434"/>
      <c r="I101" s="1434"/>
      <c r="J101" s="1434"/>
      <c r="K101" s="1434"/>
      <c r="L101" s="1434"/>
      <c r="M101" s="1434"/>
      <c r="N101" s="1434"/>
      <c r="O101" s="1434"/>
      <c r="P101" s="1434"/>
      <c r="Q101" s="1434"/>
      <c r="R101" s="1430"/>
    </row>
    <row r="102" spans="1:18" s="1431" customFormat="1" ht="16.5" x14ac:dyDescent="0.3">
      <c r="A102" s="1430"/>
      <c r="B102" s="1434"/>
      <c r="C102" s="1434"/>
      <c r="D102" s="1434"/>
      <c r="E102" s="1434"/>
      <c r="F102" s="1434"/>
      <c r="G102" s="1434"/>
      <c r="H102" s="1434"/>
      <c r="I102" s="1434"/>
      <c r="J102" s="1434"/>
      <c r="K102" s="1434"/>
      <c r="L102" s="1434"/>
      <c r="M102" s="1434"/>
      <c r="N102" s="1434"/>
      <c r="O102" s="1434"/>
      <c r="P102" s="1434"/>
      <c r="Q102" s="1568"/>
      <c r="R102" s="1430"/>
    </row>
    <row r="103" spans="1:18" s="1431" customFormat="1" ht="17.25" thickBot="1" x14ac:dyDescent="0.35">
      <c r="A103" s="1430"/>
      <c r="B103" s="1434"/>
      <c r="C103" s="1434"/>
      <c r="D103" s="1434"/>
      <c r="E103" s="1568"/>
      <c r="F103" s="1434"/>
      <c r="G103" s="1434"/>
      <c r="H103" s="1434"/>
      <c r="I103" s="1434"/>
      <c r="J103" s="1434"/>
      <c r="K103" s="1434"/>
      <c r="L103" s="1434"/>
      <c r="M103" s="1434"/>
      <c r="N103" s="1434"/>
      <c r="O103" s="1434"/>
      <c r="P103" s="1434"/>
      <c r="Q103" s="1568"/>
      <c r="R103" s="1430"/>
    </row>
    <row r="104" spans="1:18" s="1431" customFormat="1" ht="33" x14ac:dyDescent="0.2">
      <c r="A104" s="1587"/>
      <c r="B104" s="1588" t="s">
        <v>717</v>
      </c>
      <c r="C104" s="1589" t="s">
        <v>1291</v>
      </c>
      <c r="D104" s="1569" t="s">
        <v>1302</v>
      </c>
      <c r="E104" s="1570" t="s">
        <v>1149</v>
      </c>
      <c r="F104" s="1570" t="s">
        <v>1150</v>
      </c>
      <c r="G104" s="1570" t="s">
        <v>1151</v>
      </c>
      <c r="H104" s="1570" t="s">
        <v>1152</v>
      </c>
      <c r="I104" s="1570" t="s">
        <v>1153</v>
      </c>
      <c r="J104" s="1570" t="s">
        <v>1154</v>
      </c>
      <c r="K104" s="1570" t="s">
        <v>1155</v>
      </c>
      <c r="L104" s="1570" t="s">
        <v>1156</v>
      </c>
      <c r="M104" s="1570" t="s">
        <v>1173</v>
      </c>
      <c r="N104" s="1570" t="s">
        <v>1158</v>
      </c>
      <c r="O104" s="1570" t="s">
        <v>1159</v>
      </c>
      <c r="P104" s="1570" t="s">
        <v>1160</v>
      </c>
      <c r="Q104" s="1572" t="s">
        <v>964</v>
      </c>
      <c r="R104" s="1430"/>
    </row>
    <row r="105" spans="1:18" s="1431" customFormat="1" ht="23.25" customHeight="1" x14ac:dyDescent="0.2">
      <c r="A105" s="1587"/>
      <c r="B105" s="1590">
        <v>1</v>
      </c>
      <c r="C105" s="1591" t="s">
        <v>196</v>
      </c>
      <c r="D105" s="1592" t="s">
        <v>1303</v>
      </c>
      <c r="E105" s="1593">
        <v>1381.86</v>
      </c>
      <c r="F105" s="1593">
        <v>35.97</v>
      </c>
      <c r="G105" s="1593">
        <v>0</v>
      </c>
      <c r="H105" s="1593">
        <v>2624.53</v>
      </c>
      <c r="I105" s="1593">
        <v>2657.36</v>
      </c>
      <c r="J105" s="1593">
        <v>1143.27</v>
      </c>
      <c r="K105" s="1593">
        <v>455.27</v>
      </c>
      <c r="L105" s="1593">
        <v>0</v>
      </c>
      <c r="M105" s="1593">
        <v>0</v>
      </c>
      <c r="N105" s="1593">
        <v>718.44</v>
      </c>
      <c r="O105" s="1593">
        <v>2815.82</v>
      </c>
      <c r="P105" s="1593">
        <v>2883.8</v>
      </c>
      <c r="Q105" s="1594">
        <v>14716.32</v>
      </c>
      <c r="R105" s="1430"/>
    </row>
    <row r="106" spans="1:18" s="1431" customFormat="1" ht="23.25" customHeight="1" x14ac:dyDescent="0.2">
      <c r="A106" s="1587"/>
      <c r="B106" s="1595">
        <v>2</v>
      </c>
      <c r="C106" s="1596" t="s">
        <v>329</v>
      </c>
      <c r="D106" s="1597" t="s">
        <v>1303</v>
      </c>
      <c r="E106" s="1598">
        <v>56548</v>
      </c>
      <c r="F106" s="1598">
        <v>52000</v>
      </c>
      <c r="G106" s="1598">
        <v>49425</v>
      </c>
      <c r="H106" s="1598">
        <v>300380</v>
      </c>
      <c r="I106" s="1598">
        <v>0</v>
      </c>
      <c r="J106" s="1598">
        <v>0</v>
      </c>
      <c r="K106" s="1598">
        <v>0</v>
      </c>
      <c r="L106" s="1598">
        <v>0</v>
      </c>
      <c r="M106" s="1598">
        <v>0</v>
      </c>
      <c r="N106" s="1598">
        <v>0</v>
      </c>
      <c r="O106" s="1598">
        <v>0</v>
      </c>
      <c r="P106" s="1598">
        <v>0</v>
      </c>
      <c r="Q106" s="1599">
        <v>458353</v>
      </c>
      <c r="R106" s="1430"/>
    </row>
    <row r="107" spans="1:18" s="1431" customFormat="1" ht="23.25" customHeight="1" thickBot="1" x14ac:dyDescent="0.25">
      <c r="A107" s="1587"/>
      <c r="B107" s="1600">
        <v>3</v>
      </c>
      <c r="C107" s="1601" t="s">
        <v>282</v>
      </c>
      <c r="D107" s="1602" t="s">
        <v>1303</v>
      </c>
      <c r="E107" s="1603">
        <v>0</v>
      </c>
      <c r="F107" s="1603">
        <v>0</v>
      </c>
      <c r="G107" s="1603">
        <v>0</v>
      </c>
      <c r="H107" s="1603">
        <v>0</v>
      </c>
      <c r="I107" s="1603">
        <v>59787</v>
      </c>
      <c r="J107" s="1603">
        <v>27631</v>
      </c>
      <c r="K107" s="1603">
        <v>37243</v>
      </c>
      <c r="L107" s="1603">
        <v>58873</v>
      </c>
      <c r="M107" s="1603">
        <v>57075</v>
      </c>
      <c r="N107" s="1603">
        <v>60307</v>
      </c>
      <c r="O107" s="1603">
        <v>50273</v>
      </c>
      <c r="P107" s="1603">
        <v>64451</v>
      </c>
      <c r="Q107" s="1604">
        <v>415640</v>
      </c>
      <c r="R107" s="1430"/>
    </row>
    <row r="108" spans="1:18" s="1431" customFormat="1" ht="16.5" x14ac:dyDescent="0.3">
      <c r="A108" s="1430"/>
      <c r="B108" s="1430"/>
      <c r="C108" s="1430"/>
      <c r="D108" s="1508" t="s">
        <v>1295</v>
      </c>
      <c r="E108" s="1434"/>
      <c r="F108" s="1434"/>
      <c r="G108" s="1434"/>
      <c r="H108" s="1434"/>
      <c r="I108" s="1434"/>
      <c r="J108" s="1430"/>
      <c r="K108" s="1430"/>
      <c r="L108" s="1430"/>
      <c r="M108" s="1430"/>
      <c r="N108" s="1430"/>
      <c r="O108" s="1430"/>
      <c r="P108" s="1430"/>
      <c r="Q108" s="1430"/>
      <c r="R108" s="1430"/>
    </row>
    <row r="109" spans="1:18" s="1431" customFormat="1" ht="16.5" x14ac:dyDescent="0.3">
      <c r="A109" s="1430"/>
      <c r="B109" s="1430"/>
      <c r="C109" s="1430"/>
      <c r="D109" s="1434"/>
      <c r="E109" s="1434"/>
      <c r="F109" s="1434"/>
      <c r="G109" s="1434"/>
      <c r="H109" s="1434"/>
      <c r="I109" s="1434"/>
      <c r="J109" s="1430"/>
      <c r="K109" s="1430"/>
      <c r="L109" s="1430"/>
      <c r="M109" s="1430"/>
      <c r="N109" s="1430"/>
      <c r="O109" s="1430"/>
      <c r="P109" s="1430"/>
      <c r="Q109" s="1430"/>
      <c r="R109" s="1430"/>
    </row>
    <row r="110" spans="1:18" s="1431" customFormat="1" ht="16.5" x14ac:dyDescent="0.3">
      <c r="A110" s="1430"/>
      <c r="B110" s="1430"/>
      <c r="C110" s="1430"/>
      <c r="D110" s="1509" t="s">
        <v>1273</v>
      </c>
      <c r="E110" s="1434" t="s">
        <v>1274</v>
      </c>
      <c r="F110" s="1430"/>
      <c r="G110" s="1430"/>
      <c r="H110" s="1509" t="s">
        <v>1304</v>
      </c>
      <c r="I110" s="1434" t="s">
        <v>1305</v>
      </c>
      <c r="J110" s="1430"/>
      <c r="K110" s="1430"/>
      <c r="L110" s="1430"/>
      <c r="M110" s="1430"/>
      <c r="N110" s="1430"/>
      <c r="O110" s="1430"/>
      <c r="P110" s="1430"/>
      <c r="Q110" s="1434"/>
      <c r="R110" s="1430"/>
    </row>
    <row r="111" spans="1:18" s="1431" customFormat="1" ht="16.5" x14ac:dyDescent="0.3">
      <c r="A111" s="1430"/>
      <c r="B111" s="1430"/>
      <c r="C111" s="1430"/>
      <c r="D111" s="1509" t="s">
        <v>1281</v>
      </c>
      <c r="E111" s="1434" t="s">
        <v>1282</v>
      </c>
      <c r="F111" s="1430"/>
      <c r="G111" s="1430"/>
      <c r="H111" s="1509" t="s">
        <v>1279</v>
      </c>
      <c r="I111" s="1434" t="s">
        <v>1280</v>
      </c>
      <c r="J111" s="1430"/>
      <c r="K111" s="1430"/>
      <c r="L111" s="1430"/>
      <c r="M111" s="1430"/>
      <c r="N111" s="1430"/>
      <c r="O111" s="1430"/>
      <c r="P111" s="1430"/>
      <c r="Q111" s="1430"/>
      <c r="R111" s="1430"/>
    </row>
    <row r="112" spans="1:18" s="1431" customFormat="1" ht="16.5" x14ac:dyDescent="0.3">
      <c r="A112" s="1430"/>
      <c r="B112" s="1430"/>
      <c r="C112" s="1430"/>
      <c r="D112" s="1509" t="s">
        <v>1285</v>
      </c>
      <c r="E112" s="1434" t="s">
        <v>1286</v>
      </c>
      <c r="F112" s="1434"/>
      <c r="G112" s="1430"/>
      <c r="H112" s="1605" t="s">
        <v>1303</v>
      </c>
      <c r="I112" s="1434" t="s">
        <v>1306</v>
      </c>
      <c r="J112" s="1430"/>
      <c r="K112" s="1430"/>
      <c r="L112" s="1430"/>
      <c r="M112" s="1430"/>
      <c r="N112" s="1430"/>
      <c r="O112" s="1430"/>
      <c r="P112" s="1430"/>
      <c r="Q112" s="1434"/>
      <c r="R112" s="1430"/>
    </row>
    <row r="113" spans="1:18" s="1431" customFormat="1" ht="18" x14ac:dyDescent="0.3">
      <c r="A113" s="1430"/>
      <c r="B113" s="1430"/>
      <c r="C113" s="1430"/>
      <c r="D113" s="1509" t="s">
        <v>1287</v>
      </c>
      <c r="E113" s="1434" t="s">
        <v>1298</v>
      </c>
      <c r="F113" s="1430"/>
      <c r="G113" s="1430"/>
      <c r="H113" s="1430"/>
      <c r="I113" s="1430"/>
      <c r="J113" s="1430"/>
      <c r="K113" s="1430"/>
      <c r="L113" s="1430"/>
      <c r="M113" s="1430"/>
      <c r="N113" s="1430"/>
      <c r="O113" s="1430"/>
      <c r="P113" s="1430"/>
      <c r="Q113" s="1434"/>
      <c r="R113" s="1430"/>
    </row>
    <row r="114" spans="1:18" s="1431" customFormat="1" ht="12.75" x14ac:dyDescent="0.2">
      <c r="A114" s="1430"/>
      <c r="B114" s="1430"/>
      <c r="C114" s="1430"/>
      <c r="D114" s="1430"/>
      <c r="E114" s="1430"/>
      <c r="F114" s="1430"/>
      <c r="G114" s="1430"/>
      <c r="H114" s="1430"/>
      <c r="I114" s="1430"/>
      <c r="J114" s="1430"/>
      <c r="K114" s="1430"/>
      <c r="L114" s="1430"/>
      <c r="M114" s="1430"/>
      <c r="N114" s="1430"/>
      <c r="O114" s="1430"/>
      <c r="P114" s="1430"/>
      <c r="Q114" s="1430"/>
      <c r="R114" s="1430"/>
    </row>
    <row r="115" spans="1:18" s="1431" customFormat="1" ht="12.75" x14ac:dyDescent="0.2">
      <c r="A115" s="1430"/>
      <c r="R115" s="1430"/>
    </row>
    <row r="116" spans="1:18" s="1431" customFormat="1" ht="12.75" x14ac:dyDescent="0.2">
      <c r="A116" s="1430"/>
      <c r="R116" s="1430"/>
    </row>
    <row r="117" spans="1:18" s="1431" customFormat="1" ht="12.75" x14ac:dyDescent="0.2">
      <c r="A117" s="1430"/>
      <c r="R117" s="1430"/>
    </row>
  </sheetData>
  <mergeCells count="2">
    <mergeCell ref="B2:Q2"/>
    <mergeCell ref="B95:C100"/>
  </mergeCells>
  <conditionalFormatting sqref="D64:D66 D6:D15 D58 D76:D79 D84:D86 D73 D18 D21:D54">
    <cfRule type="containsText" dxfId="160" priority="155" stopIfTrue="1" operator="containsText" text="CA">
      <formula>NOT(ISERROR(SEARCH("CA",D6)))</formula>
    </cfRule>
    <cfRule type="containsText" dxfId="159" priority="156" stopIfTrue="1" operator="containsText" text="RQ">
      <formula>NOT(ISERROR(SEARCH("RQ",D6)))</formula>
    </cfRule>
    <cfRule type="containsText" dxfId="158" priority="157" stopIfTrue="1" operator="containsText" text="R6">
      <formula>NOT(ISERROR(SEARCH("R6",D6)))</formula>
    </cfRule>
    <cfRule type="containsText" dxfId="157" priority="158" stopIfTrue="1" operator="containsText" text="GN">
      <formula>NOT(ISERROR(SEARCH("GN",D6)))</formula>
    </cfRule>
    <cfRule type="containsText" dxfId="156" priority="159" stopIfTrue="1" operator="containsText" text="D2">
      <formula>NOT(ISERROR(SEARCH("D2",D6)))</formula>
    </cfRule>
    <cfRule type="containsText" dxfId="155" priority="160" stopIfTrue="1" operator="containsText" text="BG">
      <formula>NOT(ISERROR(SEARCH("BG",D6)))</formula>
    </cfRule>
    <cfRule type="containsText" dxfId="154" priority="161" operator="containsText" text="BZ">
      <formula>NOT(ISERROR(SEARCH("BZ",D6)))</formula>
    </cfRule>
  </conditionalFormatting>
  <conditionalFormatting sqref="D96:D100">
    <cfRule type="containsText" dxfId="153" priority="148" stopIfTrue="1" operator="containsText" text="CA">
      <formula>NOT(ISERROR(SEARCH("CA",D96)))</formula>
    </cfRule>
    <cfRule type="containsText" dxfId="152" priority="149" stopIfTrue="1" operator="containsText" text="RQ">
      <formula>NOT(ISERROR(SEARCH("RQ",D96)))</formula>
    </cfRule>
    <cfRule type="containsText" dxfId="151" priority="150" stopIfTrue="1" operator="containsText" text="R6">
      <formula>NOT(ISERROR(SEARCH("R6",D96)))</formula>
    </cfRule>
    <cfRule type="containsText" dxfId="150" priority="151" stopIfTrue="1" operator="containsText" text="GN">
      <formula>NOT(ISERROR(SEARCH("GN",D96)))</formula>
    </cfRule>
    <cfRule type="containsText" dxfId="149" priority="152" stopIfTrue="1" operator="containsText" text="D2">
      <formula>NOT(ISERROR(SEARCH("D2",D96)))</formula>
    </cfRule>
    <cfRule type="containsText" dxfId="148" priority="153" stopIfTrue="1" operator="containsText" text="BG">
      <formula>NOT(ISERROR(SEARCH("BG",D96)))</formula>
    </cfRule>
    <cfRule type="containsText" dxfId="147" priority="154" operator="containsText" text="BZ">
      <formula>NOT(ISERROR(SEARCH("BZ",D96)))</formula>
    </cfRule>
  </conditionalFormatting>
  <conditionalFormatting sqref="D63">
    <cfRule type="containsText" dxfId="146" priority="141" stopIfTrue="1" operator="containsText" text="CA">
      <formula>NOT(ISERROR(SEARCH("CA",D63)))</formula>
    </cfRule>
    <cfRule type="containsText" dxfId="145" priority="142" stopIfTrue="1" operator="containsText" text="RQ">
      <formula>NOT(ISERROR(SEARCH("RQ",D63)))</formula>
    </cfRule>
    <cfRule type="containsText" dxfId="144" priority="143" stopIfTrue="1" operator="containsText" text="R6">
      <formula>NOT(ISERROR(SEARCH("R6",D63)))</formula>
    </cfRule>
    <cfRule type="containsText" dxfId="143" priority="144" stopIfTrue="1" operator="containsText" text="GN">
      <formula>NOT(ISERROR(SEARCH("GN",D63)))</formula>
    </cfRule>
    <cfRule type="containsText" dxfId="142" priority="145" stopIfTrue="1" operator="containsText" text="D2">
      <formula>NOT(ISERROR(SEARCH("D2",D63)))</formula>
    </cfRule>
    <cfRule type="containsText" dxfId="141" priority="146" stopIfTrue="1" operator="containsText" text="BG">
      <formula>NOT(ISERROR(SEARCH("BG",D63)))</formula>
    </cfRule>
    <cfRule type="containsText" dxfId="140" priority="147" operator="containsText" text="BZ">
      <formula>NOT(ISERROR(SEARCH("BZ",D63)))</formula>
    </cfRule>
  </conditionalFormatting>
  <conditionalFormatting sqref="D19">
    <cfRule type="containsText" dxfId="139" priority="85" stopIfTrue="1" operator="containsText" text="CA">
      <formula>NOT(ISERROR(SEARCH("CA",D19)))</formula>
    </cfRule>
    <cfRule type="containsText" dxfId="138" priority="86" stopIfTrue="1" operator="containsText" text="RQ">
      <formula>NOT(ISERROR(SEARCH("RQ",D19)))</formula>
    </cfRule>
    <cfRule type="containsText" dxfId="137" priority="87" stopIfTrue="1" operator="containsText" text="R6">
      <formula>NOT(ISERROR(SEARCH("R6",D19)))</formula>
    </cfRule>
    <cfRule type="containsText" dxfId="136" priority="88" stopIfTrue="1" operator="containsText" text="GN">
      <formula>NOT(ISERROR(SEARCH("GN",D19)))</formula>
    </cfRule>
    <cfRule type="containsText" dxfId="135" priority="89" stopIfTrue="1" operator="containsText" text="D2">
      <formula>NOT(ISERROR(SEARCH("D2",D19)))</formula>
    </cfRule>
    <cfRule type="containsText" dxfId="134" priority="90" stopIfTrue="1" operator="containsText" text="BG">
      <formula>NOT(ISERROR(SEARCH("BG",D19)))</formula>
    </cfRule>
    <cfRule type="containsText" dxfId="133" priority="91" operator="containsText" text="BZ">
      <formula>NOT(ISERROR(SEARCH("BZ",D19)))</formula>
    </cfRule>
  </conditionalFormatting>
  <conditionalFormatting sqref="D80:D81">
    <cfRule type="containsText" dxfId="132" priority="113" stopIfTrue="1" operator="containsText" text="CA">
      <formula>NOT(ISERROR(SEARCH("CA",D80)))</formula>
    </cfRule>
    <cfRule type="containsText" dxfId="131" priority="114" stopIfTrue="1" operator="containsText" text="RQ">
      <formula>NOT(ISERROR(SEARCH("RQ",D80)))</formula>
    </cfRule>
    <cfRule type="containsText" dxfId="130" priority="115" stopIfTrue="1" operator="containsText" text="R6">
      <formula>NOT(ISERROR(SEARCH("R6",D80)))</formula>
    </cfRule>
    <cfRule type="containsText" dxfId="129" priority="116" stopIfTrue="1" operator="containsText" text="GN">
      <formula>NOT(ISERROR(SEARCH("GN",D80)))</formula>
    </cfRule>
    <cfRule type="containsText" dxfId="128" priority="117" stopIfTrue="1" operator="containsText" text="D2">
      <formula>NOT(ISERROR(SEARCH("D2",D80)))</formula>
    </cfRule>
    <cfRule type="containsText" dxfId="127" priority="118" stopIfTrue="1" operator="containsText" text="BG">
      <formula>NOT(ISERROR(SEARCH("BG",D80)))</formula>
    </cfRule>
    <cfRule type="containsText" dxfId="126" priority="119" operator="containsText" text="BZ">
      <formula>NOT(ISERROR(SEARCH("BZ",D80)))</formula>
    </cfRule>
  </conditionalFormatting>
  <conditionalFormatting sqref="D61">
    <cfRule type="containsText" dxfId="125" priority="134" stopIfTrue="1" operator="containsText" text="CA">
      <formula>NOT(ISERROR(SEARCH("CA",D61)))</formula>
    </cfRule>
    <cfRule type="containsText" dxfId="124" priority="135" stopIfTrue="1" operator="containsText" text="RQ">
      <formula>NOT(ISERROR(SEARCH("RQ",D61)))</formula>
    </cfRule>
    <cfRule type="containsText" dxfId="123" priority="136" stopIfTrue="1" operator="containsText" text="R6">
      <formula>NOT(ISERROR(SEARCH("R6",D61)))</formula>
    </cfRule>
    <cfRule type="containsText" dxfId="122" priority="137" stopIfTrue="1" operator="containsText" text="GN">
      <formula>NOT(ISERROR(SEARCH("GN",D61)))</formula>
    </cfRule>
    <cfRule type="containsText" dxfId="121" priority="138" stopIfTrue="1" operator="containsText" text="D2">
      <formula>NOT(ISERROR(SEARCH("D2",D61)))</formula>
    </cfRule>
    <cfRule type="containsText" dxfId="120" priority="139" stopIfTrue="1" operator="containsText" text="BG">
      <formula>NOT(ISERROR(SEARCH("BG",D61)))</formula>
    </cfRule>
    <cfRule type="containsText" dxfId="119" priority="140" operator="containsText" text="BZ">
      <formula>NOT(ISERROR(SEARCH("BZ",D61)))</formula>
    </cfRule>
  </conditionalFormatting>
  <conditionalFormatting sqref="D69">
    <cfRule type="containsText" dxfId="118" priority="127" stopIfTrue="1" operator="containsText" text="CA">
      <formula>NOT(ISERROR(SEARCH("CA",D69)))</formula>
    </cfRule>
    <cfRule type="containsText" dxfId="117" priority="128" stopIfTrue="1" operator="containsText" text="RQ">
      <formula>NOT(ISERROR(SEARCH("RQ",D69)))</formula>
    </cfRule>
    <cfRule type="containsText" dxfId="116" priority="129" stopIfTrue="1" operator="containsText" text="R6">
      <formula>NOT(ISERROR(SEARCH("R6",D69)))</formula>
    </cfRule>
    <cfRule type="containsText" dxfId="115" priority="130" stopIfTrue="1" operator="containsText" text="GN">
      <formula>NOT(ISERROR(SEARCH("GN",D69)))</formula>
    </cfRule>
    <cfRule type="containsText" dxfId="114" priority="131" stopIfTrue="1" operator="containsText" text="D2">
      <formula>NOT(ISERROR(SEARCH("D2",D69)))</formula>
    </cfRule>
    <cfRule type="containsText" dxfId="113" priority="132" stopIfTrue="1" operator="containsText" text="BG">
      <formula>NOT(ISERROR(SEARCH("BG",D69)))</formula>
    </cfRule>
    <cfRule type="containsText" dxfId="112" priority="133" operator="containsText" text="BZ">
      <formula>NOT(ISERROR(SEARCH("BZ",D69)))</formula>
    </cfRule>
  </conditionalFormatting>
  <conditionalFormatting sqref="D74:D75">
    <cfRule type="containsText" dxfId="111" priority="120" stopIfTrue="1" operator="containsText" text="CA">
      <formula>NOT(ISERROR(SEARCH("CA",D74)))</formula>
    </cfRule>
    <cfRule type="containsText" dxfId="110" priority="121" stopIfTrue="1" operator="containsText" text="RQ">
      <formula>NOT(ISERROR(SEARCH("RQ",D74)))</formula>
    </cfRule>
    <cfRule type="containsText" dxfId="109" priority="122" stopIfTrue="1" operator="containsText" text="R6">
      <formula>NOT(ISERROR(SEARCH("R6",D74)))</formula>
    </cfRule>
    <cfRule type="containsText" dxfId="108" priority="123" stopIfTrue="1" operator="containsText" text="GN">
      <formula>NOT(ISERROR(SEARCH("GN",D74)))</formula>
    </cfRule>
    <cfRule type="containsText" dxfId="107" priority="124" stopIfTrue="1" operator="containsText" text="D2">
      <formula>NOT(ISERROR(SEARCH("D2",D74)))</formula>
    </cfRule>
    <cfRule type="containsText" dxfId="106" priority="125" stopIfTrue="1" operator="containsText" text="BG">
      <formula>NOT(ISERROR(SEARCH("BG",D74)))</formula>
    </cfRule>
    <cfRule type="containsText" dxfId="105" priority="126" operator="containsText" text="BZ">
      <formula>NOT(ISERROR(SEARCH("BZ",D74)))</formula>
    </cfRule>
  </conditionalFormatting>
  <conditionalFormatting sqref="D82:D83">
    <cfRule type="containsText" dxfId="104" priority="106" stopIfTrue="1" operator="containsText" text="CA">
      <formula>NOT(ISERROR(SEARCH("CA",D82)))</formula>
    </cfRule>
    <cfRule type="containsText" dxfId="103" priority="107" stopIfTrue="1" operator="containsText" text="RQ">
      <formula>NOT(ISERROR(SEARCH("RQ",D82)))</formula>
    </cfRule>
    <cfRule type="containsText" dxfId="102" priority="108" stopIfTrue="1" operator="containsText" text="R6">
      <formula>NOT(ISERROR(SEARCH("R6",D82)))</formula>
    </cfRule>
    <cfRule type="containsText" dxfId="101" priority="109" stopIfTrue="1" operator="containsText" text="GN">
      <formula>NOT(ISERROR(SEARCH("GN",D82)))</formula>
    </cfRule>
    <cfRule type="containsText" dxfId="100" priority="110" stopIfTrue="1" operator="containsText" text="D2">
      <formula>NOT(ISERROR(SEARCH("D2",D82)))</formula>
    </cfRule>
    <cfRule type="containsText" dxfId="99" priority="111" stopIfTrue="1" operator="containsText" text="BG">
      <formula>NOT(ISERROR(SEARCH("BG",D82)))</formula>
    </cfRule>
    <cfRule type="containsText" dxfId="98" priority="112" operator="containsText" text="BZ">
      <formula>NOT(ISERROR(SEARCH("BZ",D82)))</formula>
    </cfRule>
  </conditionalFormatting>
  <conditionalFormatting sqref="D16">
    <cfRule type="containsText" dxfId="97" priority="99" stopIfTrue="1" operator="containsText" text="CA">
      <formula>NOT(ISERROR(SEARCH("CA",D16)))</formula>
    </cfRule>
    <cfRule type="containsText" dxfId="96" priority="100" stopIfTrue="1" operator="containsText" text="RQ">
      <formula>NOT(ISERROR(SEARCH("RQ",D16)))</formula>
    </cfRule>
    <cfRule type="containsText" dxfId="95" priority="101" stopIfTrue="1" operator="containsText" text="R6">
      <formula>NOT(ISERROR(SEARCH("R6",D16)))</formula>
    </cfRule>
    <cfRule type="containsText" dxfId="94" priority="102" stopIfTrue="1" operator="containsText" text="GN">
      <formula>NOT(ISERROR(SEARCH("GN",D16)))</formula>
    </cfRule>
    <cfRule type="containsText" dxfId="93" priority="103" stopIfTrue="1" operator="containsText" text="D2">
      <formula>NOT(ISERROR(SEARCH("D2",D16)))</formula>
    </cfRule>
    <cfRule type="containsText" dxfId="92" priority="104" stopIfTrue="1" operator="containsText" text="BG">
      <formula>NOT(ISERROR(SEARCH("BG",D16)))</formula>
    </cfRule>
    <cfRule type="containsText" dxfId="91" priority="105" operator="containsText" text="BZ">
      <formula>NOT(ISERROR(SEARCH("BZ",D16)))</formula>
    </cfRule>
  </conditionalFormatting>
  <conditionalFormatting sqref="D17">
    <cfRule type="containsText" dxfId="90" priority="92" stopIfTrue="1" operator="containsText" text="CA">
      <formula>NOT(ISERROR(SEARCH("CA",D17)))</formula>
    </cfRule>
    <cfRule type="containsText" dxfId="89" priority="93" stopIfTrue="1" operator="containsText" text="RQ">
      <formula>NOT(ISERROR(SEARCH("RQ",D17)))</formula>
    </cfRule>
    <cfRule type="containsText" dxfId="88" priority="94" stopIfTrue="1" operator="containsText" text="R6">
      <formula>NOT(ISERROR(SEARCH("R6",D17)))</formula>
    </cfRule>
    <cfRule type="containsText" dxfId="87" priority="95" stopIfTrue="1" operator="containsText" text="GN">
      <formula>NOT(ISERROR(SEARCH("GN",D17)))</formula>
    </cfRule>
    <cfRule type="containsText" dxfId="86" priority="96" stopIfTrue="1" operator="containsText" text="D2">
      <formula>NOT(ISERROR(SEARCH("D2",D17)))</formula>
    </cfRule>
    <cfRule type="containsText" dxfId="85" priority="97" stopIfTrue="1" operator="containsText" text="BG">
      <formula>NOT(ISERROR(SEARCH("BG",D17)))</formula>
    </cfRule>
    <cfRule type="containsText" dxfId="84" priority="98" operator="containsText" text="BZ">
      <formula>NOT(ISERROR(SEARCH("BZ",D17)))</formula>
    </cfRule>
  </conditionalFormatting>
  <conditionalFormatting sqref="D20">
    <cfRule type="containsText" dxfId="83" priority="78" stopIfTrue="1" operator="containsText" text="CA">
      <formula>NOT(ISERROR(SEARCH("CA",D20)))</formula>
    </cfRule>
    <cfRule type="containsText" dxfId="82" priority="79" stopIfTrue="1" operator="containsText" text="RQ">
      <formula>NOT(ISERROR(SEARCH("RQ",D20)))</formula>
    </cfRule>
    <cfRule type="containsText" dxfId="81" priority="80" stopIfTrue="1" operator="containsText" text="R6">
      <formula>NOT(ISERROR(SEARCH("R6",D20)))</formula>
    </cfRule>
    <cfRule type="containsText" dxfId="80" priority="81" stopIfTrue="1" operator="containsText" text="GN">
      <formula>NOT(ISERROR(SEARCH("GN",D20)))</formula>
    </cfRule>
    <cfRule type="containsText" dxfId="79" priority="82" stopIfTrue="1" operator="containsText" text="D2">
      <formula>NOT(ISERROR(SEARCH("D2",D20)))</formula>
    </cfRule>
    <cfRule type="containsText" dxfId="78" priority="83" stopIfTrue="1" operator="containsText" text="BG">
      <formula>NOT(ISERROR(SEARCH("BG",D20)))</formula>
    </cfRule>
    <cfRule type="containsText" dxfId="77" priority="84" operator="containsText" text="BZ">
      <formula>NOT(ISERROR(SEARCH("BZ",D20)))</formula>
    </cfRule>
  </conditionalFormatting>
  <conditionalFormatting sqref="D55">
    <cfRule type="containsText" dxfId="76" priority="71" stopIfTrue="1" operator="containsText" text="CA">
      <formula>NOT(ISERROR(SEARCH("CA",D55)))</formula>
    </cfRule>
    <cfRule type="containsText" dxfId="75" priority="72" stopIfTrue="1" operator="containsText" text="RQ">
      <formula>NOT(ISERROR(SEARCH("RQ",D55)))</formula>
    </cfRule>
    <cfRule type="containsText" dxfId="74" priority="73" stopIfTrue="1" operator="containsText" text="R6">
      <formula>NOT(ISERROR(SEARCH("R6",D55)))</formula>
    </cfRule>
    <cfRule type="containsText" dxfId="73" priority="74" stopIfTrue="1" operator="containsText" text="GN">
      <formula>NOT(ISERROR(SEARCH("GN",D55)))</formula>
    </cfRule>
    <cfRule type="containsText" dxfId="72" priority="75" stopIfTrue="1" operator="containsText" text="D2">
      <formula>NOT(ISERROR(SEARCH("D2",D55)))</formula>
    </cfRule>
    <cfRule type="containsText" dxfId="71" priority="76" stopIfTrue="1" operator="containsText" text="BG">
      <formula>NOT(ISERROR(SEARCH("BG",D55)))</formula>
    </cfRule>
    <cfRule type="containsText" dxfId="70" priority="77" operator="containsText" text="BZ">
      <formula>NOT(ISERROR(SEARCH("BZ",D55)))</formula>
    </cfRule>
  </conditionalFormatting>
  <conditionalFormatting sqref="D56">
    <cfRule type="containsText" dxfId="69" priority="64" stopIfTrue="1" operator="containsText" text="CA">
      <formula>NOT(ISERROR(SEARCH("CA",D56)))</formula>
    </cfRule>
    <cfRule type="containsText" dxfId="68" priority="65" stopIfTrue="1" operator="containsText" text="RQ">
      <formula>NOT(ISERROR(SEARCH("RQ",D56)))</formula>
    </cfRule>
    <cfRule type="containsText" dxfId="67" priority="66" stopIfTrue="1" operator="containsText" text="R6">
      <formula>NOT(ISERROR(SEARCH("R6",D56)))</formula>
    </cfRule>
    <cfRule type="containsText" dxfId="66" priority="67" stopIfTrue="1" operator="containsText" text="GN">
      <formula>NOT(ISERROR(SEARCH("GN",D56)))</formula>
    </cfRule>
    <cfRule type="containsText" dxfId="65" priority="68" stopIfTrue="1" operator="containsText" text="D2">
      <formula>NOT(ISERROR(SEARCH("D2",D56)))</formula>
    </cfRule>
    <cfRule type="containsText" dxfId="64" priority="69" stopIfTrue="1" operator="containsText" text="BG">
      <formula>NOT(ISERROR(SEARCH("BG",D56)))</formula>
    </cfRule>
    <cfRule type="containsText" dxfId="63" priority="70" operator="containsText" text="BZ">
      <formula>NOT(ISERROR(SEARCH("BZ",D56)))</formula>
    </cfRule>
  </conditionalFormatting>
  <conditionalFormatting sqref="D57">
    <cfRule type="containsText" dxfId="62" priority="57" stopIfTrue="1" operator="containsText" text="CA">
      <formula>NOT(ISERROR(SEARCH("CA",D57)))</formula>
    </cfRule>
    <cfRule type="containsText" dxfId="61" priority="58" stopIfTrue="1" operator="containsText" text="RQ">
      <formula>NOT(ISERROR(SEARCH("RQ",D57)))</formula>
    </cfRule>
    <cfRule type="containsText" dxfId="60" priority="59" stopIfTrue="1" operator="containsText" text="R6">
      <formula>NOT(ISERROR(SEARCH("R6",D57)))</formula>
    </cfRule>
    <cfRule type="containsText" dxfId="59" priority="60" stopIfTrue="1" operator="containsText" text="GN">
      <formula>NOT(ISERROR(SEARCH("GN",D57)))</formula>
    </cfRule>
    <cfRule type="containsText" dxfId="58" priority="61" stopIfTrue="1" operator="containsText" text="D2">
      <formula>NOT(ISERROR(SEARCH("D2",D57)))</formula>
    </cfRule>
    <cfRule type="containsText" dxfId="57" priority="62" stopIfTrue="1" operator="containsText" text="BG">
      <formula>NOT(ISERROR(SEARCH("BG",D57)))</formula>
    </cfRule>
    <cfRule type="containsText" dxfId="56" priority="63" operator="containsText" text="BZ">
      <formula>NOT(ISERROR(SEARCH("BZ",D57)))</formula>
    </cfRule>
  </conditionalFormatting>
  <conditionalFormatting sqref="D70">
    <cfRule type="containsText" dxfId="55" priority="15" stopIfTrue="1" operator="containsText" text="CA">
      <formula>NOT(ISERROR(SEARCH("CA",D70)))</formula>
    </cfRule>
    <cfRule type="containsText" dxfId="54" priority="16" stopIfTrue="1" operator="containsText" text="RQ">
      <formula>NOT(ISERROR(SEARCH("RQ",D70)))</formula>
    </cfRule>
    <cfRule type="containsText" dxfId="53" priority="17" stopIfTrue="1" operator="containsText" text="R6">
      <formula>NOT(ISERROR(SEARCH("R6",D70)))</formula>
    </cfRule>
    <cfRule type="containsText" dxfId="52" priority="18" stopIfTrue="1" operator="containsText" text="GN">
      <formula>NOT(ISERROR(SEARCH("GN",D70)))</formula>
    </cfRule>
    <cfRule type="containsText" dxfId="51" priority="19" stopIfTrue="1" operator="containsText" text="D2">
      <formula>NOT(ISERROR(SEARCH("D2",D70)))</formula>
    </cfRule>
    <cfRule type="containsText" dxfId="50" priority="20" stopIfTrue="1" operator="containsText" text="BG">
      <formula>NOT(ISERROR(SEARCH("BG",D70)))</formula>
    </cfRule>
    <cfRule type="containsText" dxfId="49" priority="21" operator="containsText" text="BZ">
      <formula>NOT(ISERROR(SEARCH("BZ",D70)))</formula>
    </cfRule>
  </conditionalFormatting>
  <conditionalFormatting sqref="D59">
    <cfRule type="containsText" dxfId="48" priority="50" stopIfTrue="1" operator="containsText" text="CA">
      <formula>NOT(ISERROR(SEARCH("CA",D59)))</formula>
    </cfRule>
    <cfRule type="containsText" dxfId="47" priority="51" stopIfTrue="1" operator="containsText" text="RQ">
      <formula>NOT(ISERROR(SEARCH("RQ",D59)))</formula>
    </cfRule>
    <cfRule type="containsText" dxfId="46" priority="52" stopIfTrue="1" operator="containsText" text="R6">
      <formula>NOT(ISERROR(SEARCH("R6",D59)))</formula>
    </cfRule>
    <cfRule type="containsText" dxfId="45" priority="53" stopIfTrue="1" operator="containsText" text="GN">
      <formula>NOT(ISERROR(SEARCH("GN",D59)))</formula>
    </cfRule>
    <cfRule type="containsText" dxfId="44" priority="54" stopIfTrue="1" operator="containsText" text="D2">
      <formula>NOT(ISERROR(SEARCH("D2",D59)))</formula>
    </cfRule>
    <cfRule type="containsText" dxfId="43" priority="55" stopIfTrue="1" operator="containsText" text="BG">
      <formula>NOT(ISERROR(SEARCH("BG",D59)))</formula>
    </cfRule>
    <cfRule type="containsText" dxfId="42" priority="56" operator="containsText" text="BZ">
      <formula>NOT(ISERROR(SEARCH("BZ",D59)))</formula>
    </cfRule>
  </conditionalFormatting>
  <conditionalFormatting sqref="D72">
    <cfRule type="containsText" dxfId="41" priority="1" stopIfTrue="1" operator="containsText" text="CA">
      <formula>NOT(ISERROR(SEARCH("CA",D72)))</formula>
    </cfRule>
    <cfRule type="containsText" dxfId="40" priority="2" stopIfTrue="1" operator="containsText" text="RQ">
      <formula>NOT(ISERROR(SEARCH("RQ",D72)))</formula>
    </cfRule>
    <cfRule type="containsText" dxfId="39" priority="3" stopIfTrue="1" operator="containsText" text="R6">
      <formula>NOT(ISERROR(SEARCH("R6",D72)))</formula>
    </cfRule>
    <cfRule type="containsText" dxfId="38" priority="4" stopIfTrue="1" operator="containsText" text="GN">
      <formula>NOT(ISERROR(SEARCH("GN",D72)))</formula>
    </cfRule>
    <cfRule type="containsText" dxfId="37" priority="5" stopIfTrue="1" operator="containsText" text="D2">
      <formula>NOT(ISERROR(SEARCH("D2",D72)))</formula>
    </cfRule>
    <cfRule type="containsText" dxfId="36" priority="6" stopIfTrue="1" operator="containsText" text="BG">
      <formula>NOT(ISERROR(SEARCH("BG",D72)))</formula>
    </cfRule>
    <cfRule type="containsText" dxfId="35" priority="7" operator="containsText" text="BZ">
      <formula>NOT(ISERROR(SEARCH("BZ",D72)))</formula>
    </cfRule>
  </conditionalFormatting>
  <conditionalFormatting sqref="D60">
    <cfRule type="containsText" dxfId="34" priority="43" stopIfTrue="1" operator="containsText" text="CA">
      <formula>NOT(ISERROR(SEARCH("CA",D60)))</formula>
    </cfRule>
    <cfRule type="containsText" dxfId="33" priority="44" stopIfTrue="1" operator="containsText" text="RQ">
      <formula>NOT(ISERROR(SEARCH("RQ",D60)))</formula>
    </cfRule>
    <cfRule type="containsText" dxfId="32" priority="45" stopIfTrue="1" operator="containsText" text="R6">
      <formula>NOT(ISERROR(SEARCH("R6",D60)))</formula>
    </cfRule>
    <cfRule type="containsText" dxfId="31" priority="46" stopIfTrue="1" operator="containsText" text="GN">
      <formula>NOT(ISERROR(SEARCH("GN",D60)))</formula>
    </cfRule>
    <cfRule type="containsText" dxfId="30" priority="47" stopIfTrue="1" operator="containsText" text="D2">
      <formula>NOT(ISERROR(SEARCH("D2",D60)))</formula>
    </cfRule>
    <cfRule type="containsText" dxfId="29" priority="48" stopIfTrue="1" operator="containsText" text="BG">
      <formula>NOT(ISERROR(SEARCH("BG",D60)))</formula>
    </cfRule>
    <cfRule type="containsText" dxfId="28" priority="49" operator="containsText" text="BZ">
      <formula>NOT(ISERROR(SEARCH("BZ",D60)))</formula>
    </cfRule>
  </conditionalFormatting>
  <conditionalFormatting sqref="D62">
    <cfRule type="containsText" dxfId="27" priority="36" stopIfTrue="1" operator="containsText" text="CA">
      <formula>NOT(ISERROR(SEARCH("CA",D62)))</formula>
    </cfRule>
    <cfRule type="containsText" dxfId="26" priority="37" stopIfTrue="1" operator="containsText" text="RQ">
      <formula>NOT(ISERROR(SEARCH("RQ",D62)))</formula>
    </cfRule>
    <cfRule type="containsText" dxfId="25" priority="38" stopIfTrue="1" operator="containsText" text="R6">
      <formula>NOT(ISERROR(SEARCH("R6",D62)))</formula>
    </cfRule>
    <cfRule type="containsText" dxfId="24" priority="39" stopIfTrue="1" operator="containsText" text="GN">
      <formula>NOT(ISERROR(SEARCH("GN",D62)))</formula>
    </cfRule>
    <cfRule type="containsText" dxfId="23" priority="40" stopIfTrue="1" operator="containsText" text="D2">
      <formula>NOT(ISERROR(SEARCH("D2",D62)))</formula>
    </cfRule>
    <cfRule type="containsText" dxfId="22" priority="41" stopIfTrue="1" operator="containsText" text="BG">
      <formula>NOT(ISERROR(SEARCH("BG",D62)))</formula>
    </cfRule>
    <cfRule type="containsText" dxfId="21" priority="42" operator="containsText" text="BZ">
      <formula>NOT(ISERROR(SEARCH("BZ",D62)))</formula>
    </cfRule>
  </conditionalFormatting>
  <conditionalFormatting sqref="D67">
    <cfRule type="containsText" dxfId="20" priority="29" stopIfTrue="1" operator="containsText" text="CA">
      <formula>NOT(ISERROR(SEARCH("CA",D67)))</formula>
    </cfRule>
    <cfRule type="containsText" dxfId="19" priority="30" stopIfTrue="1" operator="containsText" text="RQ">
      <formula>NOT(ISERROR(SEARCH("RQ",D67)))</formula>
    </cfRule>
    <cfRule type="containsText" dxfId="18" priority="31" stopIfTrue="1" operator="containsText" text="R6">
      <formula>NOT(ISERROR(SEARCH("R6",D67)))</formula>
    </cfRule>
    <cfRule type="containsText" dxfId="17" priority="32" stopIfTrue="1" operator="containsText" text="GN">
      <formula>NOT(ISERROR(SEARCH("GN",D67)))</formula>
    </cfRule>
    <cfRule type="containsText" dxfId="16" priority="33" stopIfTrue="1" operator="containsText" text="D2">
      <formula>NOT(ISERROR(SEARCH("D2",D67)))</formula>
    </cfRule>
    <cfRule type="containsText" dxfId="15" priority="34" stopIfTrue="1" operator="containsText" text="BG">
      <formula>NOT(ISERROR(SEARCH("BG",D67)))</formula>
    </cfRule>
    <cfRule type="containsText" dxfId="14" priority="35" operator="containsText" text="BZ">
      <formula>NOT(ISERROR(SEARCH("BZ",D67)))</formula>
    </cfRule>
  </conditionalFormatting>
  <conditionalFormatting sqref="D68">
    <cfRule type="containsText" dxfId="13" priority="22" stopIfTrue="1" operator="containsText" text="CA">
      <formula>NOT(ISERROR(SEARCH("CA",D68)))</formula>
    </cfRule>
    <cfRule type="containsText" dxfId="12" priority="23" stopIfTrue="1" operator="containsText" text="RQ">
      <formula>NOT(ISERROR(SEARCH("RQ",D68)))</formula>
    </cfRule>
    <cfRule type="containsText" dxfId="11" priority="24" stopIfTrue="1" operator="containsText" text="R6">
      <formula>NOT(ISERROR(SEARCH("R6",D68)))</formula>
    </cfRule>
    <cfRule type="containsText" dxfId="10" priority="25" stopIfTrue="1" operator="containsText" text="GN">
      <formula>NOT(ISERROR(SEARCH("GN",D68)))</formula>
    </cfRule>
    <cfRule type="containsText" dxfId="9" priority="26" stopIfTrue="1" operator="containsText" text="D2">
      <formula>NOT(ISERROR(SEARCH("D2",D68)))</formula>
    </cfRule>
    <cfRule type="containsText" dxfId="8" priority="27" stopIfTrue="1" operator="containsText" text="BG">
      <formula>NOT(ISERROR(SEARCH("BG",D68)))</formula>
    </cfRule>
    <cfRule type="containsText" dxfId="7" priority="28" operator="containsText" text="BZ">
      <formula>NOT(ISERROR(SEARCH("BZ",D68)))</formula>
    </cfRule>
  </conditionalFormatting>
  <conditionalFormatting sqref="D71">
    <cfRule type="containsText" dxfId="6" priority="8" stopIfTrue="1" operator="containsText" text="CA">
      <formula>NOT(ISERROR(SEARCH("CA",D71)))</formula>
    </cfRule>
    <cfRule type="containsText" dxfId="5" priority="9" stopIfTrue="1" operator="containsText" text="RQ">
      <formula>NOT(ISERROR(SEARCH("RQ",D71)))</formula>
    </cfRule>
    <cfRule type="containsText" dxfId="4" priority="10" stopIfTrue="1" operator="containsText" text="R6">
      <formula>NOT(ISERROR(SEARCH("R6",D71)))</formula>
    </cfRule>
    <cfRule type="containsText" dxfId="3" priority="11" stopIfTrue="1" operator="containsText" text="GN">
      <formula>NOT(ISERROR(SEARCH("GN",D71)))</formula>
    </cfRule>
    <cfRule type="containsText" dxfId="2" priority="12" stopIfTrue="1" operator="containsText" text="D2">
      <formula>NOT(ISERROR(SEARCH("D2",D71)))</formula>
    </cfRule>
    <cfRule type="containsText" dxfId="1" priority="13" stopIfTrue="1" operator="containsText" text="BG">
      <formula>NOT(ISERROR(SEARCH("BG",D71)))</formula>
    </cfRule>
    <cfRule type="containsText" dxfId="0" priority="14" operator="containsText" text="BZ">
      <formula>NOT(ISERROR(SEARCH("BZ",D71)))</formula>
    </cfRule>
  </conditionalFormatting>
  <pageMargins left="0.78740157480314965" right="0.59055118110236227" top="0.59055118110236227" bottom="0.59055118110236227" header="0.31496062992125984" footer="0.31496062992125984"/>
  <pageSetup paperSize="9" scale="55" orientation="landscape" r:id="rId1"/>
  <rowBreaks count="2" manualBreakCount="2">
    <brk id="42" max="16" man="1"/>
    <brk id="82" max="16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view="pageBreakPreview" zoomScale="90" zoomScaleNormal="90" zoomScaleSheetLayoutView="90" workbookViewId="0">
      <selection activeCell="C57" sqref="C57"/>
    </sheetView>
  </sheetViews>
  <sheetFormatPr baseColWidth="10" defaultRowHeight="15" x14ac:dyDescent="0.25"/>
  <cols>
    <col min="1" max="1" width="3.7109375" customWidth="1"/>
    <col min="2" max="2" width="49.42578125" bestFit="1" customWidth="1"/>
    <col min="3" max="3" width="12.140625" customWidth="1"/>
    <col min="4" max="4" width="11.28515625" customWidth="1"/>
    <col min="5" max="9" width="11" bestFit="1" customWidth="1"/>
    <col min="10" max="10" width="11.28515625" customWidth="1"/>
    <col min="11" max="11" width="11" bestFit="1" customWidth="1"/>
    <col min="12" max="12" width="11.5703125" bestFit="1" customWidth="1"/>
    <col min="13" max="13" width="11.28515625" customWidth="1"/>
    <col min="14" max="14" width="11.5703125" customWidth="1"/>
    <col min="15" max="15" width="10.7109375" customWidth="1"/>
    <col min="16" max="16" width="12.42578125" bestFit="1" customWidth="1"/>
  </cols>
  <sheetData>
    <row r="1" spans="1:16" ht="18" x14ac:dyDescent="0.25">
      <c r="A1" s="2180" t="s">
        <v>1307</v>
      </c>
      <c r="B1" s="2180"/>
      <c r="C1" s="2180"/>
      <c r="D1" s="2180"/>
      <c r="E1" s="2180"/>
      <c r="F1" s="2180"/>
      <c r="G1" s="2180"/>
      <c r="H1" s="2180"/>
      <c r="I1" s="2180"/>
      <c r="J1" s="2180"/>
      <c r="K1" s="2180"/>
      <c r="L1" s="2180"/>
      <c r="M1" s="2180"/>
      <c r="N1" s="2180"/>
      <c r="O1" s="2180"/>
      <c r="P1" s="2180"/>
    </row>
    <row r="2" spans="1:16" ht="15.75" x14ac:dyDescent="0.25">
      <c r="A2" s="1606"/>
      <c r="B2" s="1606"/>
      <c r="C2" s="1606"/>
      <c r="D2" s="1606"/>
      <c r="E2" s="1606"/>
      <c r="F2" s="1606"/>
      <c r="G2" s="1606"/>
      <c r="H2" s="1606"/>
      <c r="I2" s="1606"/>
      <c r="J2" s="1606"/>
      <c r="K2" s="1606"/>
      <c r="L2" s="1606"/>
      <c r="M2" s="1606"/>
      <c r="N2" s="1606"/>
      <c r="O2" s="1606"/>
      <c r="P2" s="1606"/>
    </row>
    <row r="3" spans="1:16" ht="15.75" x14ac:dyDescent="0.25">
      <c r="A3" s="1606"/>
      <c r="B3" s="1606"/>
      <c r="C3" s="1606"/>
      <c r="D3" s="1606"/>
      <c r="E3" s="1606"/>
      <c r="F3" s="1606"/>
      <c r="G3" s="1606"/>
      <c r="H3" s="1606"/>
      <c r="I3" s="1606"/>
      <c r="J3" s="1606"/>
      <c r="K3" s="1606"/>
      <c r="L3" s="1606"/>
      <c r="M3" s="1606"/>
      <c r="N3" s="1606"/>
      <c r="O3" s="1606"/>
      <c r="P3" s="1606"/>
    </row>
    <row r="4" spans="1:16" x14ac:dyDescent="0.25">
      <c r="A4" s="1607"/>
      <c r="B4" s="1607"/>
      <c r="C4" s="1608"/>
      <c r="D4" s="1607"/>
      <c r="E4" s="1607"/>
      <c r="F4" s="1607"/>
      <c r="G4" s="1607"/>
      <c r="H4" s="1607"/>
      <c r="I4" s="1607"/>
      <c r="J4" s="1607"/>
      <c r="K4" s="1607"/>
      <c r="L4" s="1607"/>
      <c r="M4" s="1607"/>
      <c r="N4" s="1607"/>
      <c r="O4" s="1607"/>
      <c r="P4" s="1609"/>
    </row>
    <row r="5" spans="1:16" x14ac:dyDescent="0.25">
      <c r="A5" s="1607"/>
      <c r="B5" s="1607"/>
      <c r="C5" s="1607"/>
      <c r="D5" s="1607"/>
      <c r="E5" s="1607"/>
      <c r="F5" s="1607"/>
      <c r="G5" s="1607"/>
      <c r="H5" s="1607"/>
      <c r="I5" s="1607"/>
      <c r="J5" s="1607"/>
      <c r="K5" s="1607"/>
      <c r="L5" s="1607"/>
      <c r="M5" s="1607"/>
      <c r="N5" s="1607"/>
      <c r="O5" s="1607"/>
      <c r="P5" s="1607"/>
    </row>
    <row r="6" spans="1:16" x14ac:dyDescent="0.25">
      <c r="A6" s="1607"/>
      <c r="B6" s="1607"/>
      <c r="C6" s="1607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</row>
    <row r="7" spans="1:16" x14ac:dyDescent="0.25">
      <c r="A7" s="1607"/>
      <c r="B7" s="1607"/>
      <c r="C7" s="1607"/>
      <c r="D7" s="1607"/>
      <c r="E7" s="1607"/>
      <c r="F7" s="1607"/>
      <c r="G7" s="1607"/>
      <c r="H7" s="1607"/>
      <c r="I7" s="1607"/>
      <c r="J7" s="1607"/>
      <c r="K7" s="1607"/>
      <c r="L7" s="1607"/>
      <c r="M7" s="1607"/>
      <c r="N7" s="1607"/>
      <c r="O7" s="1607"/>
      <c r="P7" s="1607"/>
    </row>
    <row r="8" spans="1:16" x14ac:dyDescent="0.25">
      <c r="A8" s="1607"/>
      <c r="B8" s="1607"/>
      <c r="C8" s="1607"/>
      <c r="D8" s="1607"/>
      <c r="E8" s="1607"/>
      <c r="F8" s="1607"/>
      <c r="G8" s="1607"/>
      <c r="H8" s="1607"/>
      <c r="I8" s="1607"/>
      <c r="J8" s="1607"/>
      <c r="K8" s="1607"/>
      <c r="L8" s="1607"/>
      <c r="M8" s="1607"/>
      <c r="N8" s="1607"/>
      <c r="O8" s="1607"/>
      <c r="P8" s="1607"/>
    </row>
    <row r="9" spans="1:16" x14ac:dyDescent="0.25">
      <c r="A9" s="1607"/>
      <c r="B9" s="1607"/>
      <c r="C9" s="1607"/>
      <c r="D9" s="1607"/>
      <c r="E9" s="1607"/>
      <c r="F9" s="1607"/>
      <c r="G9" s="1607"/>
      <c r="H9" s="1607"/>
      <c r="I9" s="1607"/>
      <c r="J9" s="1607"/>
      <c r="K9" s="1607"/>
      <c r="L9" s="1607"/>
      <c r="M9" s="1607"/>
      <c r="N9" s="1607"/>
      <c r="O9" s="1607"/>
      <c r="P9" s="1607"/>
    </row>
    <row r="10" spans="1:16" x14ac:dyDescent="0.25">
      <c r="A10" s="1607"/>
      <c r="B10" s="1607"/>
      <c r="C10" s="1607"/>
      <c r="D10" s="1607"/>
      <c r="E10" s="1607"/>
      <c r="F10" s="1607"/>
      <c r="G10" s="1607"/>
      <c r="H10" s="1607"/>
      <c r="I10" s="1607"/>
      <c r="J10" s="1607"/>
      <c r="K10" s="1607"/>
      <c r="L10" s="1607"/>
      <c r="M10" s="1607"/>
      <c r="N10" s="1607"/>
      <c r="O10" s="1607"/>
      <c r="P10" s="1607"/>
    </row>
    <row r="11" spans="1:16" x14ac:dyDescent="0.25">
      <c r="A11" s="1607"/>
      <c r="B11" s="1607"/>
      <c r="C11" s="1607"/>
      <c r="D11" s="1607"/>
      <c r="E11" s="1607"/>
      <c r="F11" s="1607"/>
      <c r="G11" s="1607"/>
      <c r="H11" s="1607"/>
      <c r="I11" s="1607"/>
      <c r="J11" s="1607"/>
      <c r="K11" s="1607"/>
      <c r="L11" s="1607"/>
      <c r="M11" s="1607"/>
      <c r="N11" s="1607"/>
      <c r="O11" s="1607"/>
      <c r="P11" s="1607"/>
    </row>
    <row r="12" spans="1:16" x14ac:dyDescent="0.25">
      <c r="A12" s="1607"/>
      <c r="B12" s="1607"/>
      <c r="C12" s="1607"/>
      <c r="D12" s="1607"/>
      <c r="E12" s="1607"/>
      <c r="F12" s="1607"/>
      <c r="G12" s="1607"/>
      <c r="H12" s="1607"/>
      <c r="I12" s="1607"/>
      <c r="J12" s="1607"/>
      <c r="K12" s="1607"/>
      <c r="L12" s="1607"/>
      <c r="M12" s="1607"/>
      <c r="N12" s="1607"/>
      <c r="O12" s="1607"/>
      <c r="P12" s="1607"/>
    </row>
    <row r="13" spans="1:16" x14ac:dyDescent="0.25">
      <c r="A13" s="1607"/>
      <c r="B13" s="1607"/>
      <c r="C13" s="1607"/>
      <c r="D13" s="1607"/>
      <c r="E13" s="1607"/>
      <c r="F13" s="1607"/>
      <c r="G13" s="1607"/>
      <c r="H13" s="1607"/>
      <c r="I13" s="1607"/>
      <c r="J13" s="1607"/>
      <c r="K13" s="1607"/>
      <c r="L13" s="1607"/>
      <c r="M13" s="1607"/>
      <c r="N13" s="1607"/>
      <c r="O13" s="1607"/>
      <c r="P13" s="1607"/>
    </row>
    <row r="14" spans="1:16" x14ac:dyDescent="0.25">
      <c r="A14" s="1607"/>
      <c r="B14" s="1607"/>
      <c r="C14" s="1607"/>
      <c r="D14" s="1607"/>
      <c r="E14" s="1607"/>
      <c r="F14" s="1607"/>
      <c r="G14" s="1607"/>
      <c r="H14" s="1607"/>
      <c r="I14" s="1607"/>
      <c r="J14" s="1607"/>
      <c r="K14" s="1607"/>
      <c r="L14" s="1607"/>
      <c r="M14" s="1607"/>
      <c r="N14" s="1607"/>
      <c r="O14" s="1607"/>
      <c r="P14" s="1607"/>
    </row>
    <row r="15" spans="1:16" x14ac:dyDescent="0.25">
      <c r="A15" s="1607"/>
      <c r="B15" s="1607"/>
      <c r="C15" s="1607"/>
      <c r="D15" s="1607"/>
      <c r="E15" s="1607"/>
      <c r="F15" s="1607"/>
      <c r="G15" s="1607"/>
      <c r="H15" s="1607"/>
      <c r="I15" s="1607"/>
      <c r="J15" s="1607"/>
      <c r="K15" s="1607"/>
      <c r="L15" s="1607"/>
      <c r="M15" s="1607"/>
      <c r="N15" s="1607"/>
      <c r="O15" s="1607"/>
      <c r="P15" s="1607"/>
    </row>
    <row r="16" spans="1:16" x14ac:dyDescent="0.25">
      <c r="A16" s="1607"/>
      <c r="B16" s="1607"/>
      <c r="C16" s="1607"/>
      <c r="D16" s="1607"/>
      <c r="E16" s="1607"/>
      <c r="F16" s="1607"/>
      <c r="G16" s="1607"/>
      <c r="H16" s="1607"/>
      <c r="I16" s="1607"/>
      <c r="J16" s="1607"/>
      <c r="K16" s="1607"/>
      <c r="L16" s="1607"/>
      <c r="M16" s="1607"/>
      <c r="N16" s="1607"/>
      <c r="O16" s="1607"/>
      <c r="P16" s="1607"/>
    </row>
    <row r="17" spans="1:16" x14ac:dyDescent="0.25">
      <c r="A17" s="1607"/>
      <c r="B17" s="1607"/>
      <c r="C17" s="1607"/>
      <c r="D17" s="1607"/>
      <c r="E17" s="1607"/>
      <c r="F17" s="1607"/>
      <c r="G17" s="1607"/>
      <c r="H17" s="1607"/>
      <c r="I17" s="1607"/>
      <c r="J17" s="1607"/>
      <c r="K17" s="1607"/>
      <c r="L17" s="1607"/>
      <c r="M17" s="1607"/>
      <c r="N17" s="1607"/>
      <c r="O17" s="1607"/>
      <c r="P17" s="1607"/>
    </row>
    <row r="18" spans="1:16" x14ac:dyDescent="0.25">
      <c r="A18" s="1607"/>
      <c r="B18" s="1607"/>
      <c r="C18" s="1607"/>
      <c r="D18" s="1607"/>
      <c r="E18" s="1607"/>
      <c r="F18" s="1607"/>
      <c r="G18" s="1607"/>
      <c r="H18" s="1607"/>
      <c r="I18" s="1607"/>
      <c r="J18" s="1607"/>
      <c r="K18" s="1607"/>
      <c r="L18" s="1607"/>
      <c r="M18" s="1607"/>
      <c r="N18" s="1607"/>
      <c r="O18" s="1607"/>
      <c r="P18" s="1607"/>
    </row>
    <row r="19" spans="1:16" x14ac:dyDescent="0.25">
      <c r="A19" s="1607"/>
      <c r="B19" s="1607"/>
      <c r="C19" s="1607"/>
      <c r="D19" s="1607"/>
      <c r="E19" s="1607"/>
      <c r="F19" s="1607"/>
      <c r="G19" s="1607"/>
      <c r="H19" s="1607"/>
      <c r="I19" s="1607"/>
      <c r="J19" s="1607"/>
      <c r="K19" s="1607"/>
      <c r="L19" s="1607"/>
      <c r="M19" s="1607"/>
      <c r="N19" s="1607"/>
      <c r="O19" s="1607"/>
      <c r="P19" s="1607"/>
    </row>
    <row r="20" spans="1:16" x14ac:dyDescent="0.25">
      <c r="A20" s="1607"/>
      <c r="B20" s="1607"/>
      <c r="C20" s="1607"/>
      <c r="D20" s="1607"/>
      <c r="E20" s="1607"/>
      <c r="F20" s="1607"/>
      <c r="G20" s="1607"/>
      <c r="H20" s="1607"/>
      <c r="I20" s="1607"/>
      <c r="J20" s="1607"/>
      <c r="K20" s="1607"/>
      <c r="L20" s="1607"/>
      <c r="M20" s="1607"/>
      <c r="N20" s="1607"/>
      <c r="O20" s="1607"/>
      <c r="P20" s="1607"/>
    </row>
    <row r="21" spans="1:16" x14ac:dyDescent="0.25">
      <c r="A21" s="1607"/>
      <c r="B21" s="1607"/>
      <c r="C21" s="1607"/>
      <c r="D21" s="1607"/>
      <c r="E21" s="1607"/>
      <c r="F21" s="1607"/>
      <c r="G21" s="1607"/>
      <c r="H21" s="1607"/>
      <c r="I21" s="1607"/>
      <c r="J21" s="1607"/>
      <c r="K21" s="1607"/>
      <c r="L21" s="1607"/>
      <c r="M21" s="1607"/>
      <c r="N21" s="1607"/>
      <c r="O21" s="1607"/>
      <c r="P21" s="1607"/>
    </row>
    <row r="22" spans="1:16" x14ac:dyDescent="0.25">
      <c r="A22" s="1607"/>
      <c r="B22" s="1607"/>
      <c r="C22" s="1607"/>
      <c r="D22" s="1607"/>
      <c r="E22" s="1607"/>
      <c r="F22" s="1607"/>
      <c r="G22" s="1607"/>
      <c r="H22" s="1607"/>
      <c r="I22" s="1607"/>
      <c r="J22" s="1607"/>
      <c r="K22" s="1607"/>
      <c r="L22" s="1607"/>
      <c r="M22" s="1607"/>
      <c r="N22" s="1607"/>
      <c r="O22" s="1607"/>
      <c r="P22" s="1607"/>
    </row>
    <row r="23" spans="1:16" x14ac:dyDescent="0.25">
      <c r="A23" s="1607"/>
      <c r="B23" s="1607"/>
      <c r="C23" s="1607"/>
      <c r="D23" s="1607"/>
      <c r="E23" s="1607"/>
      <c r="F23" s="1607"/>
      <c r="G23" s="1607"/>
      <c r="H23" s="1607"/>
      <c r="I23" s="1607"/>
      <c r="J23" s="1607"/>
      <c r="K23" s="1607"/>
      <c r="L23" s="1607"/>
      <c r="M23" s="1607"/>
      <c r="N23" s="1607"/>
      <c r="O23" s="1607"/>
      <c r="P23" s="1607"/>
    </row>
    <row r="24" spans="1:16" x14ac:dyDescent="0.25">
      <c r="A24" s="1607"/>
      <c r="B24" s="1607"/>
      <c r="C24" s="1607"/>
      <c r="D24" s="1607"/>
      <c r="E24" s="1607"/>
      <c r="F24" s="1607"/>
      <c r="G24" s="1607"/>
      <c r="H24" s="1607"/>
      <c r="I24" s="1607"/>
      <c r="J24" s="1607"/>
      <c r="K24" s="1607"/>
      <c r="L24" s="1607"/>
      <c r="M24" s="1607"/>
      <c r="N24" s="1607"/>
      <c r="O24" s="1607"/>
      <c r="P24" s="1607"/>
    </row>
    <row r="25" spans="1:16" x14ac:dyDescent="0.25">
      <c r="A25" s="1607"/>
      <c r="B25" s="1607"/>
      <c r="C25" s="1607"/>
      <c r="D25" s="1607"/>
      <c r="E25" s="1607"/>
      <c r="F25" s="1607"/>
      <c r="G25" s="1607"/>
      <c r="H25" s="1607"/>
      <c r="I25" s="1607"/>
      <c r="J25" s="1607"/>
      <c r="K25" s="1607"/>
      <c r="L25" s="1607"/>
      <c r="M25" s="1607"/>
      <c r="N25" s="1607"/>
      <c r="O25" s="1607"/>
      <c r="P25" s="1607"/>
    </row>
    <row r="26" spans="1:16" x14ac:dyDescent="0.25">
      <c r="A26" s="1607"/>
      <c r="B26" s="1607"/>
      <c r="C26" s="1607"/>
      <c r="D26" s="1607"/>
      <c r="E26" s="1607"/>
      <c r="F26" s="1607"/>
      <c r="G26" s="1607"/>
      <c r="H26" s="1607"/>
      <c r="I26" s="1607"/>
      <c r="J26" s="1607"/>
      <c r="K26" s="1607"/>
      <c r="L26" s="1607"/>
      <c r="M26" s="1607"/>
      <c r="N26" s="1607"/>
      <c r="O26" s="1607"/>
      <c r="P26" s="1607"/>
    </row>
    <row r="27" spans="1:16" x14ac:dyDescent="0.25">
      <c r="A27" s="1607"/>
      <c r="B27" s="1607"/>
      <c r="C27" s="1607"/>
      <c r="D27" s="1607"/>
      <c r="E27" s="1607"/>
      <c r="F27" s="1607"/>
      <c r="G27" s="1607"/>
      <c r="H27" s="1607"/>
      <c r="I27" s="1607"/>
      <c r="J27" s="1607"/>
      <c r="K27" s="1607"/>
      <c r="L27" s="1607"/>
      <c r="M27" s="1607"/>
      <c r="N27" s="1607"/>
      <c r="O27" s="1607"/>
      <c r="P27" s="1607"/>
    </row>
    <row r="28" spans="1:16" x14ac:dyDescent="0.25">
      <c r="A28" s="1607"/>
      <c r="B28" s="1607"/>
      <c r="C28" s="1607"/>
      <c r="D28" s="1607"/>
      <c r="E28" s="1607"/>
      <c r="F28" s="1607"/>
      <c r="G28" s="1607"/>
      <c r="H28" s="1607"/>
      <c r="I28" s="1607"/>
      <c r="J28" s="1607"/>
      <c r="K28" s="1607"/>
      <c r="L28" s="1607"/>
      <c r="M28" s="1607"/>
      <c r="N28" s="1607"/>
      <c r="O28" s="1607"/>
      <c r="P28" s="1607"/>
    </row>
    <row r="29" spans="1:16" x14ac:dyDescent="0.25">
      <c r="A29" s="1607"/>
      <c r="B29" s="1607"/>
      <c r="C29" s="1607"/>
      <c r="D29" s="1607"/>
      <c r="E29" s="1607"/>
      <c r="F29" s="1607"/>
      <c r="G29" s="1607"/>
      <c r="H29" s="1607"/>
      <c r="I29" s="1607"/>
      <c r="J29" s="1607"/>
      <c r="K29" s="1607"/>
      <c r="L29" s="1607"/>
      <c r="M29" s="1607"/>
      <c r="N29" s="1607"/>
      <c r="O29" s="1607"/>
      <c r="P29" s="1607"/>
    </row>
    <row r="30" spans="1:16" x14ac:dyDescent="0.25">
      <c r="A30" s="1607"/>
      <c r="B30" s="1607"/>
      <c r="C30" s="1607"/>
      <c r="D30" s="1607"/>
      <c r="E30" s="1607"/>
      <c r="F30" s="1607"/>
      <c r="G30" s="1607"/>
      <c r="H30" s="1607"/>
      <c r="I30" s="1607"/>
      <c r="J30" s="1607"/>
      <c r="K30" s="1607"/>
      <c r="L30" s="1607"/>
      <c r="M30" s="1607"/>
      <c r="N30" s="1607"/>
      <c r="O30" s="1607"/>
      <c r="P30" s="1607"/>
    </row>
    <row r="31" spans="1:16" x14ac:dyDescent="0.25">
      <c r="A31" s="1607"/>
      <c r="B31" s="1607"/>
      <c r="C31" s="1607"/>
      <c r="D31" s="1607"/>
      <c r="E31" s="1607"/>
      <c r="F31" s="1607"/>
      <c r="G31" s="1607"/>
      <c r="H31" s="1607"/>
      <c r="I31" s="1607"/>
      <c r="J31" s="1607"/>
      <c r="K31" s="1607"/>
      <c r="L31" s="1607"/>
      <c r="M31" s="1607"/>
      <c r="N31" s="1607"/>
      <c r="O31" s="1607"/>
      <c r="P31" s="1607"/>
    </row>
    <row r="32" spans="1:16" x14ac:dyDescent="0.25">
      <c r="A32" s="1607"/>
      <c r="B32" s="1607"/>
      <c r="C32" s="1607"/>
      <c r="D32" s="1607"/>
      <c r="E32" s="1607"/>
      <c r="F32" s="1607"/>
      <c r="G32" s="1607"/>
      <c r="H32" s="1607"/>
      <c r="I32" s="1607"/>
      <c r="J32" s="1607"/>
      <c r="K32" s="1607"/>
      <c r="L32" s="1607"/>
      <c r="M32" s="1607"/>
      <c r="N32" s="1607"/>
      <c r="O32" s="1607"/>
      <c r="P32" s="1607"/>
    </row>
    <row r="33" spans="1:16" x14ac:dyDescent="0.25">
      <c r="A33" s="1607"/>
      <c r="B33" s="1607"/>
      <c r="C33" s="1607"/>
      <c r="D33" s="1607"/>
      <c r="E33" s="1607"/>
      <c r="F33" s="1607"/>
      <c r="G33" s="1607"/>
      <c r="H33" s="1607"/>
      <c r="I33" s="1607"/>
      <c r="J33" s="1607"/>
      <c r="K33" s="1607"/>
      <c r="L33" s="1607"/>
      <c r="M33" s="1607"/>
      <c r="N33" s="1607"/>
      <c r="O33" s="1607"/>
      <c r="P33" s="1607"/>
    </row>
    <row r="34" spans="1:16" x14ac:dyDescent="0.25">
      <c r="A34" s="1607"/>
      <c r="B34" s="1607"/>
      <c r="C34" s="1607"/>
      <c r="D34" s="1607"/>
      <c r="E34" s="1607"/>
      <c r="F34" s="1607"/>
      <c r="G34" s="1607"/>
      <c r="H34" s="1607"/>
      <c r="I34" s="1607"/>
      <c r="J34" s="1607"/>
      <c r="K34" s="1607"/>
      <c r="L34" s="1607"/>
      <c r="M34" s="1607"/>
      <c r="N34" s="1607"/>
      <c r="O34" s="1607"/>
      <c r="P34" s="1607"/>
    </row>
    <row r="35" spans="1:16" x14ac:dyDescent="0.25">
      <c r="A35" s="1607"/>
      <c r="B35" s="1607"/>
      <c r="C35" s="1607"/>
      <c r="D35" s="1607"/>
      <c r="E35" s="1607"/>
      <c r="F35" s="1607"/>
      <c r="G35" s="1607"/>
      <c r="H35" s="1607"/>
      <c r="I35" s="1607"/>
      <c r="J35" s="1607"/>
      <c r="K35" s="1607"/>
      <c r="L35" s="1607"/>
      <c r="M35" s="1607"/>
      <c r="N35" s="1607"/>
      <c r="O35" s="1607"/>
      <c r="P35" s="1607"/>
    </row>
    <row r="36" spans="1:16" x14ac:dyDescent="0.25">
      <c r="A36" s="1607"/>
      <c r="B36" s="1607"/>
      <c r="C36" s="1607"/>
      <c r="D36" s="1607"/>
      <c r="E36" s="1607"/>
      <c r="F36" s="1607"/>
      <c r="G36" s="1607"/>
      <c r="H36" s="1607"/>
      <c r="I36" s="1607"/>
      <c r="J36" s="1607"/>
      <c r="K36" s="1607"/>
      <c r="L36" s="1607"/>
      <c r="M36" s="1607"/>
      <c r="N36" s="1607"/>
      <c r="O36" s="1607"/>
      <c r="P36" s="1607"/>
    </row>
    <row r="37" spans="1:16" x14ac:dyDescent="0.25">
      <c r="A37" s="1607"/>
      <c r="B37" s="1607"/>
      <c r="C37" s="1607"/>
      <c r="D37" s="1607"/>
      <c r="E37" s="1607"/>
      <c r="F37" s="1607"/>
      <c r="G37" s="1607"/>
      <c r="H37" s="1607"/>
      <c r="I37" s="1607"/>
      <c r="J37" s="1607"/>
      <c r="K37" s="1607"/>
      <c r="L37" s="1607"/>
      <c r="M37" s="1607"/>
      <c r="N37" s="1607"/>
      <c r="O37" s="1607"/>
      <c r="P37" s="1607"/>
    </row>
    <row r="38" spans="1:16" x14ac:dyDescent="0.25">
      <c r="A38" s="1607"/>
      <c r="B38" s="1607"/>
      <c r="C38" s="1607"/>
      <c r="D38" s="1607"/>
      <c r="E38" s="1607"/>
      <c r="F38" s="1607"/>
      <c r="G38" s="1607"/>
      <c r="H38" s="1607"/>
      <c r="I38" s="1607"/>
      <c r="J38" s="1607"/>
      <c r="K38" s="1607"/>
      <c r="L38" s="1607"/>
      <c r="M38" s="1607"/>
      <c r="N38" s="1607"/>
      <c r="O38" s="1607"/>
      <c r="P38" s="1607"/>
    </row>
    <row r="39" spans="1:16" x14ac:dyDescent="0.25">
      <c r="A39" s="1607"/>
      <c r="B39" s="1607"/>
      <c r="C39" s="1607"/>
      <c r="D39" s="1607"/>
      <c r="E39" s="1607"/>
      <c r="F39" s="1607"/>
      <c r="G39" s="1607"/>
      <c r="H39" s="1607"/>
      <c r="I39" s="1607"/>
      <c r="J39" s="1607"/>
      <c r="K39" s="1607"/>
      <c r="L39" s="1607"/>
      <c r="M39" s="1607"/>
      <c r="N39" s="1607"/>
      <c r="O39" s="1607"/>
      <c r="P39" s="1607"/>
    </row>
    <row r="40" spans="1:16" x14ac:dyDescent="0.25">
      <c r="A40" s="1607"/>
      <c r="B40" s="1607"/>
      <c r="C40" s="1607"/>
      <c r="D40" s="1607"/>
      <c r="E40" s="1607"/>
      <c r="F40" s="1607"/>
      <c r="G40" s="1607"/>
      <c r="H40" s="1607"/>
      <c r="I40" s="1607"/>
      <c r="J40" s="1607"/>
      <c r="K40" s="1607"/>
      <c r="L40" s="1607"/>
      <c r="M40" s="1607"/>
      <c r="N40" s="1607"/>
      <c r="O40" s="1607"/>
      <c r="P40" s="1607"/>
    </row>
    <row r="41" spans="1:16" x14ac:dyDescent="0.25">
      <c r="A41" s="1607"/>
      <c r="B41" s="1607"/>
      <c r="C41" s="1607"/>
      <c r="D41" s="1607"/>
      <c r="E41" s="1607"/>
      <c r="F41" s="1607"/>
      <c r="G41" s="1607"/>
      <c r="H41" s="1607"/>
      <c r="I41" s="1607"/>
      <c r="J41" s="1607"/>
      <c r="K41" s="1607"/>
      <c r="L41" s="1607"/>
      <c r="M41" s="1607"/>
      <c r="N41" s="1607"/>
      <c r="O41" s="1607"/>
      <c r="P41" s="1607"/>
    </row>
    <row r="42" spans="1:16" x14ac:dyDescent="0.25">
      <c r="A42" s="1607"/>
      <c r="B42" s="1607"/>
      <c r="C42" s="1607"/>
      <c r="D42" s="1607"/>
      <c r="E42" s="1607"/>
      <c r="F42" s="1607"/>
      <c r="G42" s="1607"/>
      <c r="H42" s="1607"/>
      <c r="I42" s="1607"/>
      <c r="J42" s="1607"/>
      <c r="K42" s="1607"/>
      <c r="L42" s="1607"/>
      <c r="M42" s="1607"/>
      <c r="N42" s="1607"/>
      <c r="O42" s="1607"/>
      <c r="P42" s="1607"/>
    </row>
    <row r="43" spans="1:16" x14ac:dyDescent="0.25">
      <c r="A43" s="1607"/>
      <c r="B43" s="1607"/>
      <c r="C43" s="1607"/>
      <c r="D43" s="1607"/>
      <c r="E43" s="1607"/>
      <c r="F43" s="1607"/>
      <c r="G43" s="1607"/>
      <c r="H43" s="1607"/>
      <c r="I43" s="1607"/>
      <c r="J43" s="1607"/>
      <c r="K43" s="1607"/>
      <c r="L43" s="1607"/>
      <c r="M43" s="1607"/>
      <c r="N43" s="1607"/>
      <c r="O43" s="1607"/>
      <c r="P43" s="1607"/>
    </row>
    <row r="44" spans="1:16" x14ac:dyDescent="0.25">
      <c r="A44" s="1607"/>
      <c r="B44" s="1607"/>
      <c r="C44" s="1607"/>
      <c r="D44" s="1607"/>
      <c r="E44" s="1607"/>
      <c r="F44" s="1607"/>
      <c r="G44" s="1607"/>
      <c r="H44" s="1607"/>
      <c r="I44" s="1607"/>
      <c r="J44" s="1607"/>
      <c r="K44" s="1607"/>
      <c r="L44" s="1607"/>
      <c r="M44" s="1607"/>
      <c r="N44" s="1607"/>
      <c r="O44" s="1607"/>
      <c r="P44" s="1607"/>
    </row>
    <row r="45" spans="1:16" x14ac:dyDescent="0.25">
      <c r="A45" s="1607"/>
      <c r="B45" s="1607"/>
      <c r="C45" s="1607"/>
      <c r="D45" s="1607"/>
      <c r="E45" s="1607"/>
      <c r="F45" s="1607"/>
      <c r="G45" s="1607"/>
      <c r="H45" s="1607"/>
      <c r="I45" s="1607"/>
      <c r="J45" s="1607"/>
      <c r="K45" s="1607"/>
      <c r="L45" s="1607"/>
      <c r="M45" s="1607"/>
      <c r="N45" s="1607"/>
      <c r="O45" s="1607"/>
      <c r="P45" s="1607"/>
    </row>
    <row r="46" spans="1:16" x14ac:dyDescent="0.25">
      <c r="A46" s="1607"/>
      <c r="B46" s="1607"/>
      <c r="C46" s="1607"/>
      <c r="D46" s="1607"/>
      <c r="E46" s="1607"/>
      <c r="F46" s="1607"/>
      <c r="G46" s="1607"/>
      <c r="H46" s="1607"/>
      <c r="I46" s="1607"/>
      <c r="J46" s="1607"/>
      <c r="K46" s="1607"/>
      <c r="L46" s="1607"/>
      <c r="M46" s="1607"/>
      <c r="N46" s="1607"/>
      <c r="O46" s="1607"/>
      <c r="P46" s="1607"/>
    </row>
    <row r="47" spans="1:16" x14ac:dyDescent="0.25">
      <c r="A47" s="1607"/>
      <c r="B47" s="1607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607"/>
      <c r="O47" s="1607"/>
      <c r="P47" s="1607"/>
    </row>
    <row r="48" spans="1:16" x14ac:dyDescent="0.25">
      <c r="A48" s="1607"/>
      <c r="B48" s="1607"/>
      <c r="C48" s="1607"/>
      <c r="D48" s="1607"/>
      <c r="E48" s="1607"/>
      <c r="F48" s="1607"/>
      <c r="G48" s="1607"/>
      <c r="H48" s="1607"/>
      <c r="I48" s="1607"/>
      <c r="J48" s="1607"/>
      <c r="K48" s="1607"/>
      <c r="L48" s="1607"/>
      <c r="M48" s="1607"/>
      <c r="N48" s="1607"/>
      <c r="O48" s="1607"/>
      <c r="P48" s="1607"/>
    </row>
    <row r="49" spans="1:16" x14ac:dyDescent="0.25">
      <c r="A49" s="1607"/>
      <c r="B49" s="1607"/>
      <c r="C49" s="1607"/>
      <c r="D49" s="1607"/>
      <c r="E49" s="1607"/>
      <c r="F49" s="1607"/>
      <c r="G49" s="1607"/>
      <c r="H49" s="1607"/>
      <c r="I49" s="1607"/>
      <c r="J49" s="1607"/>
      <c r="K49" s="1607"/>
      <c r="L49" s="1607"/>
      <c r="M49" s="1607"/>
      <c r="N49" s="1607"/>
      <c r="O49" s="1607"/>
      <c r="P49" s="1607"/>
    </row>
    <row r="50" spans="1:16" x14ac:dyDescent="0.25">
      <c r="A50" s="1607"/>
      <c r="B50" s="1607"/>
      <c r="C50" s="1607"/>
      <c r="D50" s="1607"/>
      <c r="E50" s="1607"/>
      <c r="F50" s="1607"/>
      <c r="G50" s="1607"/>
      <c r="H50" s="1607"/>
      <c r="I50" s="1607"/>
      <c r="J50" s="1607"/>
      <c r="K50" s="1607"/>
      <c r="L50" s="1607"/>
      <c r="M50" s="1607"/>
      <c r="N50" s="1607"/>
      <c r="O50" s="1607"/>
      <c r="P50" s="1607"/>
    </row>
    <row r="51" spans="1:16" x14ac:dyDescent="0.25">
      <c r="A51" s="1607"/>
      <c r="B51" s="1607"/>
      <c r="C51" s="1607"/>
      <c r="D51" s="1607"/>
      <c r="E51" s="1607"/>
      <c r="F51" s="1607"/>
      <c r="G51" s="1607"/>
      <c r="H51" s="1607"/>
      <c r="I51" s="1607"/>
      <c r="J51" s="1607"/>
      <c r="K51" s="1607"/>
      <c r="L51" s="1607"/>
      <c r="M51" s="1607"/>
      <c r="N51" s="1607"/>
      <c r="O51" s="1607"/>
      <c r="P51" s="1607"/>
    </row>
    <row r="52" spans="1:16" x14ac:dyDescent="0.25">
      <c r="A52" s="1607"/>
      <c r="B52" s="1607"/>
      <c r="C52" s="1607"/>
      <c r="D52" s="1607"/>
      <c r="E52" s="1607"/>
      <c r="F52" s="1607"/>
      <c r="G52" s="1607"/>
      <c r="H52" s="1607"/>
      <c r="I52" s="1607"/>
      <c r="J52" s="1607"/>
      <c r="K52" s="1607"/>
      <c r="L52" s="1607"/>
      <c r="M52" s="1607"/>
      <c r="N52" s="1607"/>
      <c r="O52" s="1607"/>
      <c r="P52" s="1607"/>
    </row>
    <row r="53" spans="1:16" x14ac:dyDescent="0.25">
      <c r="A53" s="1607"/>
      <c r="B53" s="1607"/>
      <c r="C53" s="1607"/>
      <c r="D53" s="1607"/>
      <c r="E53" s="1607"/>
      <c r="F53" s="1607"/>
      <c r="G53" s="1607"/>
      <c r="H53" s="1607"/>
      <c r="I53" s="1607"/>
      <c r="J53" s="1607"/>
      <c r="K53" s="1607"/>
      <c r="L53" s="1607"/>
      <c r="M53" s="1607"/>
      <c r="N53" s="1607"/>
      <c r="O53" s="1607"/>
      <c r="P53" s="1607"/>
    </row>
    <row r="54" spans="1:16" x14ac:dyDescent="0.25">
      <c r="A54" s="1607"/>
      <c r="B54" s="1607"/>
      <c r="C54" s="1607"/>
      <c r="D54" s="1607"/>
      <c r="E54" s="1607"/>
      <c r="F54" s="1607"/>
      <c r="G54" s="1607"/>
      <c r="H54" s="1607"/>
      <c r="I54" s="1607"/>
      <c r="J54" s="1607"/>
      <c r="K54" s="1607"/>
      <c r="L54" s="1607"/>
      <c r="M54" s="1607"/>
      <c r="N54" s="1607"/>
      <c r="O54" s="1607"/>
      <c r="P54" s="1607"/>
    </row>
    <row r="55" spans="1:16" x14ac:dyDescent="0.25">
      <c r="A55" s="1607"/>
      <c r="B55" s="1607"/>
      <c r="C55" s="1607"/>
      <c r="D55" s="1607"/>
      <c r="E55" s="1607"/>
      <c r="F55" s="1607"/>
      <c r="G55" s="1607"/>
      <c r="H55" s="1607"/>
      <c r="I55" s="1607"/>
      <c r="J55" s="1607"/>
      <c r="K55" s="1607"/>
      <c r="L55" s="1607"/>
      <c r="M55" s="1607"/>
      <c r="N55" s="1607"/>
      <c r="O55" s="1607"/>
      <c r="P55" s="1607"/>
    </row>
  </sheetData>
  <mergeCells count="1">
    <mergeCell ref="A1:P1"/>
  </mergeCells>
  <pageMargins left="0.78740157480314965" right="0.78740157480314965" top="0.78740157480314965" bottom="0.78740157480314965" header="0.31496062992125984" footer="0.31496062992125984"/>
  <pageSetup paperSize="9" scale="59" orientation="landscape" r:id="rId1"/>
  <colBreaks count="1" manualBreakCount="1">
    <brk id="16" max="1048575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1"/>
  <sheetViews>
    <sheetView view="pageBreakPreview" zoomScale="90" zoomScaleNormal="90" zoomScaleSheetLayoutView="90" workbookViewId="0">
      <selection activeCell="C57" sqref="C57"/>
    </sheetView>
  </sheetViews>
  <sheetFormatPr baseColWidth="10" defaultRowHeight="14.25" x14ac:dyDescent="0.2"/>
  <cols>
    <col min="1" max="1" width="2.5703125" style="1611" customWidth="1"/>
    <col min="2" max="2" width="22.85546875" style="1611" bestFit="1" customWidth="1"/>
    <col min="3" max="3" width="50.42578125" style="1611" bestFit="1" customWidth="1"/>
    <col min="4" max="4" width="36" style="1611" bestFit="1" customWidth="1"/>
    <col min="5" max="5" width="25.28515625" style="1611" bestFit="1" customWidth="1"/>
    <col min="6" max="6" width="17.28515625" style="1702" bestFit="1" customWidth="1"/>
    <col min="7" max="7" width="19" style="1702" bestFit="1" customWidth="1"/>
    <col min="8" max="8" width="15" style="1702" bestFit="1" customWidth="1"/>
    <col min="9" max="9" width="17.7109375" style="1702" customWidth="1"/>
    <col min="10" max="10" width="18.85546875" style="1611" customWidth="1"/>
    <col min="11" max="11" width="17" style="1611" customWidth="1"/>
    <col min="12" max="12" width="18.85546875" style="1611" customWidth="1"/>
    <col min="13" max="13" width="13.7109375" style="1702" bestFit="1" customWidth="1"/>
    <col min="14" max="14" width="21.7109375" style="1611" bestFit="1" customWidth="1"/>
    <col min="15" max="15" width="13.5703125" style="1611" bestFit="1" customWidth="1"/>
    <col min="16" max="19" width="12.5703125" style="1611" customWidth="1"/>
    <col min="20" max="20" width="12.5703125" style="1611" bestFit="1" customWidth="1"/>
    <col min="21" max="21" width="12.5703125" style="1611" customWidth="1"/>
    <col min="22" max="22" width="12.5703125" style="1611" bestFit="1" customWidth="1"/>
    <col min="23" max="23" width="13.28515625" style="1611" bestFit="1" customWidth="1"/>
    <col min="24" max="29" width="11.5703125" style="1611" bestFit="1" customWidth="1"/>
    <col min="30" max="30" width="6.5703125" style="1611" customWidth="1"/>
    <col min="31" max="31" width="13.42578125" style="1611" customWidth="1"/>
    <col min="32" max="16384" width="11.42578125" style="1611"/>
  </cols>
  <sheetData>
    <row r="1" spans="1:15" ht="18" x14ac:dyDescent="0.25">
      <c r="A1" s="1610" t="s">
        <v>1308</v>
      </c>
      <c r="C1" s="1612"/>
      <c r="D1" s="1613"/>
      <c r="E1" s="55"/>
      <c r="F1" s="1614"/>
      <c r="G1" s="1614"/>
      <c r="H1" s="1614"/>
      <c r="I1" s="1614"/>
      <c r="J1" s="1615"/>
      <c r="K1" s="1615"/>
      <c r="L1" s="1615"/>
      <c r="M1" s="1616"/>
      <c r="N1" s="1617"/>
      <c r="O1" s="55"/>
    </row>
    <row r="2" spans="1:15" ht="15" thickBot="1" x14ac:dyDescent="0.25">
      <c r="A2" s="55"/>
      <c r="B2" s="1618"/>
      <c r="C2" s="1612"/>
      <c r="D2" s="1613"/>
      <c r="E2" s="1619"/>
      <c r="F2" s="1614"/>
      <c r="G2" s="1614"/>
      <c r="H2" s="1614"/>
      <c r="I2" s="1614"/>
      <c r="J2" s="1615"/>
      <c r="K2" s="1615"/>
      <c r="L2" s="1615"/>
      <c r="M2" s="1616"/>
      <c r="N2" s="1615"/>
      <c r="O2" s="55"/>
    </row>
    <row r="3" spans="1:15" ht="42" customHeight="1" thickBot="1" x14ac:dyDescent="0.25">
      <c r="A3" s="55"/>
      <c r="B3" s="1620" t="s">
        <v>1309</v>
      </c>
      <c r="C3" s="1621" t="s">
        <v>1310</v>
      </c>
      <c r="D3" s="1621" t="s">
        <v>906</v>
      </c>
      <c r="E3" s="1621" t="s">
        <v>1311</v>
      </c>
      <c r="F3" s="1621" t="s">
        <v>1312</v>
      </c>
      <c r="G3" s="1621" t="s">
        <v>1313</v>
      </c>
      <c r="H3" s="1621" t="s">
        <v>1055</v>
      </c>
      <c r="I3" s="1622" t="s">
        <v>1314</v>
      </c>
      <c r="J3" s="1623" t="s">
        <v>956</v>
      </c>
      <c r="K3" s="1624" t="s">
        <v>1315</v>
      </c>
      <c r="L3" s="1624" t="s">
        <v>1316</v>
      </c>
      <c r="M3" s="1624" t="s">
        <v>1317</v>
      </c>
      <c r="N3" s="1625" t="s">
        <v>1318</v>
      </c>
      <c r="O3" s="55"/>
    </row>
    <row r="4" spans="1:15" s="1634" customFormat="1" ht="21" customHeight="1" x14ac:dyDescent="0.25">
      <c r="A4" s="3"/>
      <c r="B4" s="1626" t="s">
        <v>7</v>
      </c>
      <c r="C4" s="1627" t="s">
        <v>12</v>
      </c>
      <c r="D4" s="1628" t="s">
        <v>361</v>
      </c>
      <c r="E4" s="1629" t="s">
        <v>362</v>
      </c>
      <c r="F4" s="1630" t="s">
        <v>355</v>
      </c>
      <c r="G4" s="1631" t="s">
        <v>355</v>
      </c>
      <c r="H4" s="1630" t="s">
        <v>1056</v>
      </c>
      <c r="I4" s="1631" t="s">
        <v>932</v>
      </c>
      <c r="J4" s="1632">
        <v>23.000000000000004</v>
      </c>
      <c r="K4" s="1632">
        <v>12.741</v>
      </c>
      <c r="L4" s="1632">
        <v>89577.4</v>
      </c>
      <c r="M4" s="1630" t="s">
        <v>1250</v>
      </c>
      <c r="N4" s="1633">
        <v>337326.61</v>
      </c>
    </row>
    <row r="5" spans="1:15" s="1634" customFormat="1" ht="21" customHeight="1" x14ac:dyDescent="0.25">
      <c r="A5" s="3"/>
      <c r="B5" s="1626"/>
      <c r="C5" s="1635" t="s">
        <v>14</v>
      </c>
      <c r="D5" s="1636" t="s">
        <v>363</v>
      </c>
      <c r="E5" s="1637" t="s">
        <v>364</v>
      </c>
      <c r="F5" s="1638" t="s">
        <v>355</v>
      </c>
      <c r="G5" s="1639" t="s">
        <v>355</v>
      </c>
      <c r="H5" s="1638" t="s">
        <v>1056</v>
      </c>
      <c r="I5" s="1639" t="s">
        <v>932</v>
      </c>
      <c r="J5" s="1640">
        <v>37.5</v>
      </c>
      <c r="K5" s="1640">
        <v>16.059000000000001</v>
      </c>
      <c r="L5" s="1640">
        <v>4234.66</v>
      </c>
      <c r="M5" s="1638" t="s">
        <v>1250</v>
      </c>
      <c r="N5" s="1641">
        <v>22314.6</v>
      </c>
    </row>
    <row r="6" spans="1:15" s="1634" customFormat="1" ht="21" customHeight="1" x14ac:dyDescent="0.25">
      <c r="A6" s="3"/>
      <c r="B6" s="1626"/>
      <c r="C6" s="1635" t="s">
        <v>20</v>
      </c>
      <c r="D6" s="1636" t="s">
        <v>368</v>
      </c>
      <c r="E6" s="1642" t="s">
        <v>370</v>
      </c>
      <c r="F6" s="1643" t="s">
        <v>355</v>
      </c>
      <c r="G6" s="1644" t="s">
        <v>355</v>
      </c>
      <c r="H6" s="1643" t="s">
        <v>1056</v>
      </c>
      <c r="I6" s="1644" t="s">
        <v>934</v>
      </c>
      <c r="J6" s="1645">
        <v>10</v>
      </c>
      <c r="K6" s="1645">
        <v>10</v>
      </c>
      <c r="L6" s="1645">
        <v>58021.378999999994</v>
      </c>
      <c r="M6" s="1643" t="s">
        <v>1250</v>
      </c>
      <c r="N6" s="1646">
        <v>259652</v>
      </c>
    </row>
    <row r="7" spans="1:15" s="1634" customFormat="1" ht="21" customHeight="1" x14ac:dyDescent="0.25">
      <c r="A7" s="3"/>
      <c r="B7" s="1626"/>
      <c r="C7" s="1627"/>
      <c r="D7" s="1628"/>
      <c r="E7" s="1647" t="s">
        <v>372</v>
      </c>
      <c r="F7" s="1648" t="s">
        <v>355</v>
      </c>
      <c r="G7" s="1649" t="s">
        <v>355</v>
      </c>
      <c r="H7" s="1648" t="s">
        <v>1056</v>
      </c>
      <c r="I7" s="1649" t="s">
        <v>934</v>
      </c>
      <c r="J7" s="1650">
        <v>4</v>
      </c>
      <c r="K7" s="1650">
        <v>4</v>
      </c>
      <c r="L7" s="1650">
        <v>8586.6239999999998</v>
      </c>
      <c r="M7" s="1648" t="s">
        <v>1250</v>
      </c>
      <c r="N7" s="1651">
        <v>21800</v>
      </c>
    </row>
    <row r="8" spans="1:15" s="1634" customFormat="1" ht="21" customHeight="1" x14ac:dyDescent="0.25">
      <c r="A8" s="3"/>
      <c r="B8" s="1626"/>
      <c r="C8" s="1627"/>
      <c r="D8" s="1636" t="s">
        <v>369</v>
      </c>
      <c r="E8" s="1642" t="s">
        <v>373</v>
      </c>
      <c r="F8" s="1643" t="s">
        <v>353</v>
      </c>
      <c r="G8" s="1644" t="s">
        <v>353</v>
      </c>
      <c r="H8" s="1643" t="s">
        <v>1056</v>
      </c>
      <c r="I8" s="1644" t="s">
        <v>934</v>
      </c>
      <c r="J8" s="1645">
        <v>0.91000000000000025</v>
      </c>
      <c r="K8" s="1645">
        <v>0.91000000000000025</v>
      </c>
      <c r="L8" s="1645">
        <v>1549.038</v>
      </c>
      <c r="M8" s="1643" t="s">
        <v>1257</v>
      </c>
      <c r="N8" s="1646">
        <v>111048</v>
      </c>
    </row>
    <row r="9" spans="1:15" s="1634" customFormat="1" ht="21" customHeight="1" x14ac:dyDescent="0.25">
      <c r="A9" s="3"/>
      <c r="B9" s="1626"/>
      <c r="C9" s="1627"/>
      <c r="D9" s="1628"/>
      <c r="E9" s="1647" t="s">
        <v>374</v>
      </c>
      <c r="F9" s="1648" t="s">
        <v>353</v>
      </c>
      <c r="G9" s="1649" t="s">
        <v>353</v>
      </c>
      <c r="H9" s="1648" t="s">
        <v>1056</v>
      </c>
      <c r="I9" s="1649" t="s">
        <v>934</v>
      </c>
      <c r="J9" s="1650">
        <v>0</v>
      </c>
      <c r="K9" s="1650">
        <v>0</v>
      </c>
      <c r="L9" s="1650">
        <v>419.62099999999998</v>
      </c>
      <c r="M9" s="1648" t="s">
        <v>1257</v>
      </c>
      <c r="N9" s="1651">
        <v>27918</v>
      </c>
    </row>
    <row r="10" spans="1:15" s="1634" customFormat="1" ht="21" customHeight="1" x14ac:dyDescent="0.25">
      <c r="A10" s="3"/>
      <c r="B10" s="1626"/>
      <c r="C10" s="1635" t="s">
        <v>44</v>
      </c>
      <c r="D10" s="1636" t="s">
        <v>387</v>
      </c>
      <c r="E10" s="1642" t="s">
        <v>364</v>
      </c>
      <c r="F10" s="1643" t="s">
        <v>353</v>
      </c>
      <c r="G10" s="1644" t="s">
        <v>353</v>
      </c>
      <c r="H10" s="1643" t="s">
        <v>1056</v>
      </c>
      <c r="I10" s="1644" t="s">
        <v>934</v>
      </c>
      <c r="J10" s="1645">
        <v>9.6</v>
      </c>
      <c r="K10" s="1645">
        <v>9.3409999999999993</v>
      </c>
      <c r="L10" s="1645">
        <v>79680.37999999999</v>
      </c>
      <c r="M10" s="1643" t="s">
        <v>1259</v>
      </c>
      <c r="N10" s="1646">
        <v>18620765</v>
      </c>
    </row>
    <row r="11" spans="1:15" s="1634" customFormat="1" ht="21" customHeight="1" x14ac:dyDescent="0.25">
      <c r="A11" s="3"/>
      <c r="B11" s="1626"/>
      <c r="C11" s="1627"/>
      <c r="D11" s="1628"/>
      <c r="E11" s="1647" t="s">
        <v>392</v>
      </c>
      <c r="F11" s="1648" t="s">
        <v>353</v>
      </c>
      <c r="G11" s="1649" t="s">
        <v>353</v>
      </c>
      <c r="H11" s="1648" t="s">
        <v>1056</v>
      </c>
      <c r="I11" s="1649" t="s">
        <v>934</v>
      </c>
      <c r="J11" s="1650">
        <v>9.6</v>
      </c>
      <c r="K11" s="1650">
        <v>9.3409999999999993</v>
      </c>
      <c r="L11" s="1650">
        <v>78729.69</v>
      </c>
      <c r="M11" s="1648" t="s">
        <v>1259</v>
      </c>
      <c r="N11" s="1651">
        <v>18367279</v>
      </c>
    </row>
    <row r="12" spans="1:15" s="1634" customFormat="1" ht="21" customHeight="1" x14ac:dyDescent="0.25">
      <c r="A12" s="3"/>
      <c r="B12" s="1626"/>
      <c r="C12" s="1635" t="s">
        <v>46</v>
      </c>
      <c r="D12" s="1636" t="s">
        <v>390</v>
      </c>
      <c r="E12" s="1642" t="s">
        <v>406</v>
      </c>
      <c r="F12" s="1643" t="s">
        <v>353</v>
      </c>
      <c r="G12" s="1644" t="s">
        <v>353</v>
      </c>
      <c r="H12" s="1643" t="s">
        <v>1056</v>
      </c>
      <c r="I12" s="1644" t="s">
        <v>934</v>
      </c>
      <c r="J12" s="1645">
        <v>0.5</v>
      </c>
      <c r="K12" s="1645">
        <v>0.35000000000000003</v>
      </c>
      <c r="L12" s="1645">
        <v>113.02499999999998</v>
      </c>
      <c r="M12" s="1643" t="s">
        <v>1257</v>
      </c>
      <c r="N12" s="1646">
        <v>10960</v>
      </c>
    </row>
    <row r="13" spans="1:15" s="1634" customFormat="1" ht="21" customHeight="1" x14ac:dyDescent="0.25">
      <c r="A13" s="3"/>
      <c r="B13" s="1626"/>
      <c r="C13" s="1627"/>
      <c r="D13" s="1628"/>
      <c r="E13" s="1652" t="s">
        <v>407</v>
      </c>
      <c r="F13" s="1653" t="s">
        <v>353</v>
      </c>
      <c r="G13" s="1654" t="s">
        <v>353</v>
      </c>
      <c r="H13" s="1653" t="s">
        <v>1056</v>
      </c>
      <c r="I13" s="1654" t="s">
        <v>934</v>
      </c>
      <c r="J13" s="1655">
        <v>0.5</v>
      </c>
      <c r="K13" s="1655">
        <v>0.35000000000000003</v>
      </c>
      <c r="L13" s="1655">
        <v>15.408999999999999</v>
      </c>
      <c r="M13" s="1653" t="s">
        <v>1257</v>
      </c>
      <c r="N13" s="1656">
        <v>1437</v>
      </c>
    </row>
    <row r="14" spans="1:15" s="1634" customFormat="1" ht="21" customHeight="1" x14ac:dyDescent="0.25">
      <c r="A14" s="3"/>
      <c r="B14" s="1626"/>
      <c r="C14" s="1627"/>
      <c r="D14" s="1628"/>
      <c r="E14" s="1652" t="s">
        <v>409</v>
      </c>
      <c r="F14" s="1653" t="s">
        <v>353</v>
      </c>
      <c r="G14" s="1654" t="s">
        <v>353</v>
      </c>
      <c r="H14" s="1653" t="s">
        <v>1056</v>
      </c>
      <c r="I14" s="1654" t="s">
        <v>934</v>
      </c>
      <c r="J14" s="1655">
        <v>0.45</v>
      </c>
      <c r="K14" s="1655">
        <v>0.30000000000000004</v>
      </c>
      <c r="L14" s="1655">
        <v>4.0909999999999993</v>
      </c>
      <c r="M14" s="1653" t="s">
        <v>1257</v>
      </c>
      <c r="N14" s="1656">
        <v>369</v>
      </c>
    </row>
    <row r="15" spans="1:15" s="1634" customFormat="1" ht="21" customHeight="1" x14ac:dyDescent="0.25">
      <c r="A15" s="3"/>
      <c r="B15" s="1626"/>
      <c r="C15" s="1627"/>
      <c r="D15" s="1628"/>
      <c r="E15" s="1647" t="s">
        <v>411</v>
      </c>
      <c r="F15" s="1648" t="s">
        <v>353</v>
      </c>
      <c r="G15" s="1649" t="s">
        <v>353</v>
      </c>
      <c r="H15" s="1648" t="s">
        <v>1056</v>
      </c>
      <c r="I15" s="1649" t="s">
        <v>934</v>
      </c>
      <c r="J15" s="1650">
        <v>2</v>
      </c>
      <c r="K15" s="1650">
        <v>0.90000000000000013</v>
      </c>
      <c r="L15" s="1650">
        <v>97.271999999999991</v>
      </c>
      <c r="M15" s="1648" t="s">
        <v>1257</v>
      </c>
      <c r="N15" s="1651">
        <v>9086</v>
      </c>
    </row>
    <row r="16" spans="1:15" s="1634" customFormat="1" ht="21" customHeight="1" x14ac:dyDescent="0.25">
      <c r="A16" s="3"/>
      <c r="B16" s="1626"/>
      <c r="C16" s="1627"/>
      <c r="D16" s="1636" t="s">
        <v>391</v>
      </c>
      <c r="E16" s="1642" t="s">
        <v>413</v>
      </c>
      <c r="F16" s="1643" t="s">
        <v>353</v>
      </c>
      <c r="G16" s="1644" t="s">
        <v>353</v>
      </c>
      <c r="H16" s="1643" t="s">
        <v>1056</v>
      </c>
      <c r="I16" s="1644" t="s">
        <v>934</v>
      </c>
      <c r="J16" s="1645">
        <v>2.5</v>
      </c>
      <c r="K16" s="1645">
        <v>1.5999999999999999</v>
      </c>
      <c r="L16" s="1645">
        <v>0</v>
      </c>
      <c r="M16" s="1643" t="s">
        <v>1257</v>
      </c>
      <c r="N16" s="1646">
        <v>0</v>
      </c>
    </row>
    <row r="17" spans="1:14" s="1634" customFormat="1" ht="21" customHeight="1" x14ac:dyDescent="0.25">
      <c r="A17" s="3"/>
      <c r="B17" s="1626"/>
      <c r="C17" s="1627"/>
      <c r="D17" s="1636" t="s">
        <v>393</v>
      </c>
      <c r="E17" s="1642" t="s">
        <v>414</v>
      </c>
      <c r="F17" s="1643" t="s">
        <v>353</v>
      </c>
      <c r="G17" s="1644" t="s">
        <v>353</v>
      </c>
      <c r="H17" s="1643" t="s">
        <v>1057</v>
      </c>
      <c r="I17" s="1644" t="s">
        <v>934</v>
      </c>
      <c r="J17" s="1645">
        <v>0.5</v>
      </c>
      <c r="K17" s="1645">
        <v>0</v>
      </c>
      <c r="L17" s="1645">
        <v>0</v>
      </c>
      <c r="M17" s="1643"/>
      <c r="N17" s="1646"/>
    </row>
    <row r="18" spans="1:14" s="1634" customFormat="1" ht="21" customHeight="1" x14ac:dyDescent="0.25">
      <c r="A18" s="3"/>
      <c r="B18" s="1626"/>
      <c r="C18" s="1627"/>
      <c r="D18" s="1628"/>
      <c r="E18" s="1652" t="s">
        <v>416</v>
      </c>
      <c r="F18" s="1653" t="s">
        <v>353</v>
      </c>
      <c r="G18" s="1654" t="s">
        <v>353</v>
      </c>
      <c r="H18" s="1653" t="s">
        <v>1057</v>
      </c>
      <c r="I18" s="1654" t="s">
        <v>934</v>
      </c>
      <c r="J18" s="1655">
        <v>0.5</v>
      </c>
      <c r="K18" s="1655">
        <v>0.39999999999999997</v>
      </c>
      <c r="L18" s="1655">
        <v>1194.4000000000001</v>
      </c>
      <c r="M18" s="1653" t="s">
        <v>1257</v>
      </c>
      <c r="N18" s="1656">
        <v>95519</v>
      </c>
    </row>
    <row r="19" spans="1:14" s="1634" customFormat="1" ht="21" customHeight="1" x14ac:dyDescent="0.25">
      <c r="A19" s="3"/>
      <c r="B19" s="1626"/>
      <c r="C19" s="1627"/>
      <c r="D19" s="1628"/>
      <c r="E19" s="1652" t="s">
        <v>419</v>
      </c>
      <c r="F19" s="1653" t="s">
        <v>353</v>
      </c>
      <c r="G19" s="1654" t="s">
        <v>353</v>
      </c>
      <c r="H19" s="1653" t="s">
        <v>1057</v>
      </c>
      <c r="I19" s="1654" t="s">
        <v>934</v>
      </c>
      <c r="J19" s="1655">
        <v>0.7340000000000001</v>
      </c>
      <c r="K19" s="1655">
        <v>0.5</v>
      </c>
      <c r="L19" s="1655">
        <v>2185.7549999999997</v>
      </c>
      <c r="M19" s="1653" t="s">
        <v>1257</v>
      </c>
      <c r="N19" s="1656">
        <v>172741</v>
      </c>
    </row>
    <row r="20" spans="1:14" s="1634" customFormat="1" ht="21" customHeight="1" x14ac:dyDescent="0.25">
      <c r="A20" s="3"/>
      <c r="B20" s="1626"/>
      <c r="C20" s="1627"/>
      <c r="D20" s="1628"/>
      <c r="E20" s="1652" t="s">
        <v>421</v>
      </c>
      <c r="F20" s="1653" t="s">
        <v>353</v>
      </c>
      <c r="G20" s="1654" t="s">
        <v>353</v>
      </c>
      <c r="H20" s="1653" t="s">
        <v>1057</v>
      </c>
      <c r="I20" s="1654" t="s">
        <v>934</v>
      </c>
      <c r="J20" s="1655">
        <v>0.6</v>
      </c>
      <c r="K20" s="1655">
        <v>0.47999999999999993</v>
      </c>
      <c r="L20" s="1655">
        <v>1739.1399999999999</v>
      </c>
      <c r="M20" s="1653" t="s">
        <v>1257</v>
      </c>
      <c r="N20" s="1656">
        <v>138207</v>
      </c>
    </row>
    <row r="21" spans="1:14" s="1634" customFormat="1" ht="21" customHeight="1" x14ac:dyDescent="0.25">
      <c r="A21" s="3"/>
      <c r="B21" s="1626"/>
      <c r="C21" s="1627"/>
      <c r="D21" s="1628"/>
      <c r="E21" s="1652" t="s">
        <v>417</v>
      </c>
      <c r="F21" s="1653" t="s">
        <v>353</v>
      </c>
      <c r="G21" s="1654" t="s">
        <v>353</v>
      </c>
      <c r="H21" s="1653" t="s">
        <v>1057</v>
      </c>
      <c r="I21" s="1654" t="s">
        <v>934</v>
      </c>
      <c r="J21" s="1655">
        <v>0</v>
      </c>
      <c r="K21" s="1655">
        <v>0</v>
      </c>
      <c r="L21" s="1655">
        <v>118.27799999999999</v>
      </c>
      <c r="M21" s="1653" t="s">
        <v>1257</v>
      </c>
      <c r="N21" s="1656">
        <v>11386</v>
      </c>
    </row>
    <row r="22" spans="1:14" s="1634" customFormat="1" ht="21" customHeight="1" x14ac:dyDescent="0.25">
      <c r="A22" s="3"/>
      <c r="B22" s="1626"/>
      <c r="C22" s="1627"/>
      <c r="D22" s="1628"/>
      <c r="E22" s="1647" t="s">
        <v>423</v>
      </c>
      <c r="F22" s="1648" t="s">
        <v>353</v>
      </c>
      <c r="G22" s="1649" t="s">
        <v>353</v>
      </c>
      <c r="H22" s="1648" t="s">
        <v>1057</v>
      </c>
      <c r="I22" s="1649" t="s">
        <v>934</v>
      </c>
      <c r="J22" s="1650">
        <v>1</v>
      </c>
      <c r="K22" s="1650">
        <v>0.85</v>
      </c>
      <c r="L22" s="1650">
        <v>8.2100000000000009</v>
      </c>
      <c r="M22" s="1648" t="s">
        <v>1257</v>
      </c>
      <c r="N22" s="1651">
        <v>702</v>
      </c>
    </row>
    <row r="23" spans="1:14" s="1634" customFormat="1" ht="21" customHeight="1" x14ac:dyDescent="0.25">
      <c r="A23" s="3"/>
      <c r="B23" s="1626"/>
      <c r="C23" s="1627"/>
      <c r="D23" s="1636" t="s">
        <v>395</v>
      </c>
      <c r="E23" s="1642" t="s">
        <v>425</v>
      </c>
      <c r="F23" s="1643" t="s">
        <v>353</v>
      </c>
      <c r="G23" s="1644" t="s">
        <v>353</v>
      </c>
      <c r="H23" s="1643" t="s">
        <v>1057</v>
      </c>
      <c r="I23" s="1644" t="s">
        <v>934</v>
      </c>
      <c r="J23" s="1645">
        <v>2.0000000000000004</v>
      </c>
      <c r="K23" s="1645">
        <v>1.4999999999999996</v>
      </c>
      <c r="L23" s="1645">
        <v>653.86500000000001</v>
      </c>
      <c r="M23" s="1643" t="s">
        <v>1257</v>
      </c>
      <c r="N23" s="1646">
        <v>65836</v>
      </c>
    </row>
    <row r="24" spans="1:14" s="1634" customFormat="1" ht="21" customHeight="1" x14ac:dyDescent="0.25">
      <c r="A24" s="3"/>
      <c r="B24" s="1626"/>
      <c r="C24" s="1627"/>
      <c r="D24" s="1628"/>
      <c r="E24" s="1652" t="s">
        <v>426</v>
      </c>
      <c r="F24" s="1653" t="s">
        <v>353</v>
      </c>
      <c r="G24" s="1654" t="s">
        <v>353</v>
      </c>
      <c r="H24" s="1653" t="s">
        <v>1057</v>
      </c>
      <c r="I24" s="1654" t="s">
        <v>934</v>
      </c>
      <c r="J24" s="1655">
        <v>2</v>
      </c>
      <c r="K24" s="1655">
        <v>1.5</v>
      </c>
      <c r="L24" s="1655">
        <v>1499.509</v>
      </c>
      <c r="M24" s="1653" t="s">
        <v>1257</v>
      </c>
      <c r="N24" s="1656">
        <v>124297</v>
      </c>
    </row>
    <row r="25" spans="1:14" s="1634" customFormat="1" ht="21" customHeight="1" x14ac:dyDescent="0.25">
      <c r="A25" s="3"/>
      <c r="B25" s="1626"/>
      <c r="C25" s="1627"/>
      <c r="D25" s="1628"/>
      <c r="E25" s="1652" t="s">
        <v>427</v>
      </c>
      <c r="F25" s="1653" t="s">
        <v>353</v>
      </c>
      <c r="G25" s="1654" t="s">
        <v>353</v>
      </c>
      <c r="H25" s="1653" t="s">
        <v>1057</v>
      </c>
      <c r="I25" s="1654" t="s">
        <v>934</v>
      </c>
      <c r="J25" s="1655">
        <v>2</v>
      </c>
      <c r="K25" s="1655">
        <v>1.5</v>
      </c>
      <c r="L25" s="1655">
        <v>1929.8220000000001</v>
      </c>
      <c r="M25" s="1653" t="s">
        <v>1257</v>
      </c>
      <c r="N25" s="1656">
        <v>158084</v>
      </c>
    </row>
    <row r="26" spans="1:14" s="1634" customFormat="1" ht="21" customHeight="1" x14ac:dyDescent="0.25">
      <c r="A26" s="3"/>
      <c r="B26" s="1626"/>
      <c r="C26" s="1627"/>
      <c r="D26" s="1628"/>
      <c r="E26" s="1652" t="s">
        <v>429</v>
      </c>
      <c r="F26" s="1653" t="s">
        <v>353</v>
      </c>
      <c r="G26" s="1654" t="s">
        <v>353</v>
      </c>
      <c r="H26" s="1653" t="s">
        <v>1057</v>
      </c>
      <c r="I26" s="1654" t="s">
        <v>934</v>
      </c>
      <c r="J26" s="1655">
        <v>0</v>
      </c>
      <c r="K26" s="1655">
        <v>0</v>
      </c>
      <c r="L26" s="1655">
        <v>655.91</v>
      </c>
      <c r="M26" s="1653" t="s">
        <v>1257</v>
      </c>
      <c r="N26" s="1656">
        <v>50153</v>
      </c>
    </row>
    <row r="27" spans="1:14" s="1634" customFormat="1" ht="21" customHeight="1" x14ac:dyDescent="0.25">
      <c r="A27" s="3"/>
      <c r="B27" s="1626"/>
      <c r="C27" s="1627"/>
      <c r="D27" s="1628"/>
      <c r="E27" s="1647" t="s">
        <v>428</v>
      </c>
      <c r="F27" s="1648" t="s">
        <v>353</v>
      </c>
      <c r="G27" s="1649" t="s">
        <v>353</v>
      </c>
      <c r="H27" s="1648" t="s">
        <v>1057</v>
      </c>
      <c r="I27" s="1649" t="s">
        <v>934</v>
      </c>
      <c r="J27" s="1650">
        <v>1.25</v>
      </c>
      <c r="K27" s="1650">
        <v>0.6</v>
      </c>
      <c r="L27" s="1650">
        <v>443.46800000000007</v>
      </c>
      <c r="M27" s="1648" t="s">
        <v>1257</v>
      </c>
      <c r="N27" s="1651">
        <v>35791</v>
      </c>
    </row>
    <row r="28" spans="1:14" s="1634" customFormat="1" ht="21" customHeight="1" x14ac:dyDescent="0.25">
      <c r="A28" s="3"/>
      <c r="B28" s="1626"/>
      <c r="C28" s="1627"/>
      <c r="D28" s="1636" t="s">
        <v>396</v>
      </c>
      <c r="E28" s="1642" t="s">
        <v>430</v>
      </c>
      <c r="F28" s="1643" t="s">
        <v>353</v>
      </c>
      <c r="G28" s="1644" t="s">
        <v>353</v>
      </c>
      <c r="H28" s="1643" t="s">
        <v>1057</v>
      </c>
      <c r="I28" s="1644" t="s">
        <v>934</v>
      </c>
      <c r="J28" s="1645">
        <v>0.65000000000000024</v>
      </c>
      <c r="K28" s="1645">
        <v>0</v>
      </c>
      <c r="L28" s="1645">
        <v>0</v>
      </c>
      <c r="M28" s="1643"/>
      <c r="N28" s="1646"/>
    </row>
    <row r="29" spans="1:14" s="1634" customFormat="1" ht="21" customHeight="1" x14ac:dyDescent="0.25">
      <c r="A29" s="3"/>
      <c r="B29" s="1626"/>
      <c r="C29" s="1627"/>
      <c r="D29" s="1628"/>
      <c r="E29" s="1652" t="s">
        <v>431</v>
      </c>
      <c r="F29" s="1653" t="s">
        <v>353</v>
      </c>
      <c r="G29" s="1654" t="s">
        <v>353</v>
      </c>
      <c r="H29" s="1653" t="s">
        <v>1057</v>
      </c>
      <c r="I29" s="1654" t="s">
        <v>934</v>
      </c>
      <c r="J29" s="1655">
        <v>0.5</v>
      </c>
      <c r="K29" s="1655">
        <v>0.32</v>
      </c>
      <c r="L29" s="1655">
        <v>1942.1599999999999</v>
      </c>
      <c r="M29" s="1653" t="s">
        <v>1257</v>
      </c>
      <c r="N29" s="1656">
        <v>160004</v>
      </c>
    </row>
    <row r="30" spans="1:14" s="1634" customFormat="1" ht="21" customHeight="1" x14ac:dyDescent="0.25">
      <c r="A30" s="3"/>
      <c r="B30" s="1626"/>
      <c r="C30" s="1627"/>
      <c r="D30" s="1628"/>
      <c r="E30" s="1652" t="s">
        <v>433</v>
      </c>
      <c r="F30" s="1653" t="s">
        <v>353</v>
      </c>
      <c r="G30" s="1654" t="s">
        <v>353</v>
      </c>
      <c r="H30" s="1653" t="s">
        <v>1057</v>
      </c>
      <c r="I30" s="1654" t="s">
        <v>934</v>
      </c>
      <c r="J30" s="1655">
        <v>0.5</v>
      </c>
      <c r="K30" s="1655">
        <v>0.46</v>
      </c>
      <c r="L30" s="1655">
        <v>1224.9389999999999</v>
      </c>
      <c r="M30" s="1653" t="s">
        <v>1257</v>
      </c>
      <c r="N30" s="1656">
        <v>100164</v>
      </c>
    </row>
    <row r="31" spans="1:14" s="1634" customFormat="1" ht="21" customHeight="1" x14ac:dyDescent="0.25">
      <c r="A31" s="3"/>
      <c r="B31" s="1626"/>
      <c r="C31" s="1627"/>
      <c r="D31" s="1628"/>
      <c r="E31" s="1652" t="s">
        <v>434</v>
      </c>
      <c r="F31" s="1653" t="s">
        <v>353</v>
      </c>
      <c r="G31" s="1654" t="s">
        <v>353</v>
      </c>
      <c r="H31" s="1653" t="s">
        <v>1057</v>
      </c>
      <c r="I31" s="1654" t="s">
        <v>934</v>
      </c>
      <c r="J31" s="1655">
        <v>0.67999999999999983</v>
      </c>
      <c r="K31" s="1655">
        <v>0.6</v>
      </c>
      <c r="L31" s="1655">
        <v>1769.4959999999999</v>
      </c>
      <c r="M31" s="1653" t="s">
        <v>1257</v>
      </c>
      <c r="N31" s="1656">
        <v>147547</v>
      </c>
    </row>
    <row r="32" spans="1:14" s="1634" customFormat="1" ht="21" customHeight="1" x14ac:dyDescent="0.25">
      <c r="A32" s="3"/>
      <c r="B32" s="1626"/>
      <c r="C32" s="1627"/>
      <c r="D32" s="1628"/>
      <c r="E32" s="1647" t="s">
        <v>437</v>
      </c>
      <c r="F32" s="1648" t="s">
        <v>353</v>
      </c>
      <c r="G32" s="1649" t="s">
        <v>353</v>
      </c>
      <c r="H32" s="1648" t="s">
        <v>1057</v>
      </c>
      <c r="I32" s="1649" t="s">
        <v>934</v>
      </c>
      <c r="J32" s="1650">
        <v>0.4549999999999999</v>
      </c>
      <c r="K32" s="1650">
        <v>0.3899999999999999</v>
      </c>
      <c r="L32" s="1650">
        <v>1265.4100000000001</v>
      </c>
      <c r="M32" s="1648" t="s">
        <v>1257</v>
      </c>
      <c r="N32" s="1651">
        <v>102051</v>
      </c>
    </row>
    <row r="33" spans="1:14" s="1634" customFormat="1" ht="21" customHeight="1" x14ac:dyDescent="0.25">
      <c r="A33" s="3"/>
      <c r="B33" s="1626"/>
      <c r="C33" s="1627"/>
      <c r="D33" s="1636" t="s">
        <v>397</v>
      </c>
      <c r="E33" s="1642" t="s">
        <v>440</v>
      </c>
      <c r="F33" s="1643" t="s">
        <v>353</v>
      </c>
      <c r="G33" s="1644" t="s">
        <v>353</v>
      </c>
      <c r="H33" s="1643" t="s">
        <v>1057</v>
      </c>
      <c r="I33" s="1644" t="s">
        <v>934</v>
      </c>
      <c r="J33" s="1645">
        <v>0.27500000000000002</v>
      </c>
      <c r="K33" s="1645">
        <v>0.245</v>
      </c>
      <c r="L33" s="1645">
        <v>331.60499999999996</v>
      </c>
      <c r="M33" s="1643" t="s">
        <v>1257</v>
      </c>
      <c r="N33" s="1646">
        <v>34390</v>
      </c>
    </row>
    <row r="34" spans="1:14" s="1634" customFormat="1" ht="21" customHeight="1" x14ac:dyDescent="0.25">
      <c r="A34" s="3"/>
      <c r="B34" s="1626"/>
      <c r="C34" s="1627"/>
      <c r="D34" s="1628"/>
      <c r="E34" s="1652" t="s">
        <v>442</v>
      </c>
      <c r="F34" s="1653" t="s">
        <v>353</v>
      </c>
      <c r="G34" s="1654" t="s">
        <v>353</v>
      </c>
      <c r="H34" s="1653" t="s">
        <v>1057</v>
      </c>
      <c r="I34" s="1654" t="s">
        <v>934</v>
      </c>
      <c r="J34" s="1655">
        <v>0.22499999999999995</v>
      </c>
      <c r="K34" s="1655">
        <v>0</v>
      </c>
      <c r="L34" s="1655">
        <v>0</v>
      </c>
      <c r="M34" s="1653"/>
      <c r="N34" s="1656"/>
    </row>
    <row r="35" spans="1:14" s="1634" customFormat="1" ht="21" customHeight="1" x14ac:dyDescent="0.25">
      <c r="A35" s="3"/>
      <c r="B35" s="1626"/>
      <c r="C35" s="1627"/>
      <c r="D35" s="1628"/>
      <c r="E35" s="1647" t="s">
        <v>443</v>
      </c>
      <c r="F35" s="1648" t="s">
        <v>353</v>
      </c>
      <c r="G35" s="1649" t="s">
        <v>353</v>
      </c>
      <c r="H35" s="1648" t="s">
        <v>1057</v>
      </c>
      <c r="I35" s="1649" t="s">
        <v>934</v>
      </c>
      <c r="J35" s="1650">
        <v>0.36399999999999993</v>
      </c>
      <c r="K35" s="1650">
        <v>0.32500000000000001</v>
      </c>
      <c r="L35" s="1650">
        <v>416.83099999999996</v>
      </c>
      <c r="M35" s="1648" t="s">
        <v>1257</v>
      </c>
      <c r="N35" s="1651">
        <v>40584</v>
      </c>
    </row>
    <row r="36" spans="1:14" s="1634" customFormat="1" ht="21" customHeight="1" x14ac:dyDescent="0.25">
      <c r="A36" s="3"/>
      <c r="B36" s="1626"/>
      <c r="C36" s="1627"/>
      <c r="D36" s="1636" t="s">
        <v>398</v>
      </c>
      <c r="E36" s="1642" t="s">
        <v>445</v>
      </c>
      <c r="F36" s="1643" t="s">
        <v>353</v>
      </c>
      <c r="G36" s="1644" t="s">
        <v>353</v>
      </c>
      <c r="H36" s="1643" t="s">
        <v>1057</v>
      </c>
      <c r="I36" s="1644" t="s">
        <v>934</v>
      </c>
      <c r="J36" s="1645">
        <v>0.04</v>
      </c>
      <c r="K36" s="1645">
        <v>2.9999999999999995E-2</v>
      </c>
      <c r="L36" s="1645">
        <v>5.16</v>
      </c>
      <c r="M36" s="1643" t="s">
        <v>1257</v>
      </c>
      <c r="N36" s="1646">
        <v>2152</v>
      </c>
    </row>
    <row r="37" spans="1:14" s="1634" customFormat="1" ht="21" customHeight="1" x14ac:dyDescent="0.25">
      <c r="A37" s="3"/>
      <c r="B37" s="1626"/>
      <c r="C37" s="1627"/>
      <c r="D37" s="1636" t="s">
        <v>399</v>
      </c>
      <c r="E37" s="1642" t="s">
        <v>447</v>
      </c>
      <c r="F37" s="1643" t="s">
        <v>353</v>
      </c>
      <c r="G37" s="1644" t="s">
        <v>353</v>
      </c>
      <c r="H37" s="1643" t="s">
        <v>1057</v>
      </c>
      <c r="I37" s="1644" t="s">
        <v>934</v>
      </c>
      <c r="J37" s="1645">
        <v>0.22499999999999995</v>
      </c>
      <c r="K37" s="1645">
        <v>0.18000000000000005</v>
      </c>
      <c r="L37" s="1645">
        <v>204.51100000000002</v>
      </c>
      <c r="M37" s="1643" t="s">
        <v>1257</v>
      </c>
      <c r="N37" s="1646">
        <v>20523</v>
      </c>
    </row>
    <row r="38" spans="1:14" s="1634" customFormat="1" ht="21" customHeight="1" x14ac:dyDescent="0.25">
      <c r="A38" s="3"/>
      <c r="B38" s="1626"/>
      <c r="C38" s="1627"/>
      <c r="D38" s="1628"/>
      <c r="E38" s="1652" t="s">
        <v>448</v>
      </c>
      <c r="F38" s="1653" t="s">
        <v>353</v>
      </c>
      <c r="G38" s="1654" t="s">
        <v>353</v>
      </c>
      <c r="H38" s="1653" t="s">
        <v>1057</v>
      </c>
      <c r="I38" s="1654" t="s">
        <v>934</v>
      </c>
      <c r="J38" s="1655">
        <v>0.36399999999999993</v>
      </c>
      <c r="K38" s="1655">
        <v>0.16999999999999996</v>
      </c>
      <c r="L38" s="1655">
        <v>413.21199999999993</v>
      </c>
      <c r="M38" s="1653" t="s">
        <v>1257</v>
      </c>
      <c r="N38" s="1656">
        <v>35729</v>
      </c>
    </row>
    <row r="39" spans="1:14" s="1634" customFormat="1" ht="21" customHeight="1" x14ac:dyDescent="0.25">
      <c r="A39" s="3"/>
      <c r="B39" s="1626"/>
      <c r="C39" s="1627"/>
      <c r="D39" s="1628"/>
      <c r="E39" s="1647" t="s">
        <v>449</v>
      </c>
      <c r="F39" s="1648" t="s">
        <v>353</v>
      </c>
      <c r="G39" s="1649" t="s">
        <v>353</v>
      </c>
      <c r="H39" s="1648" t="s">
        <v>1057</v>
      </c>
      <c r="I39" s="1649" t="s">
        <v>934</v>
      </c>
      <c r="J39" s="1650">
        <v>0.45599999999999991</v>
      </c>
      <c r="K39" s="1650">
        <v>0.33000000000000007</v>
      </c>
      <c r="L39" s="1650">
        <v>1851.692</v>
      </c>
      <c r="M39" s="1648" t="s">
        <v>1257</v>
      </c>
      <c r="N39" s="1651">
        <v>155508</v>
      </c>
    </row>
    <row r="40" spans="1:14" s="1634" customFormat="1" ht="21" customHeight="1" x14ac:dyDescent="0.25">
      <c r="A40" s="3"/>
      <c r="B40" s="1626"/>
      <c r="C40" s="1627"/>
      <c r="D40" s="1636" t="s">
        <v>400</v>
      </c>
      <c r="E40" s="1642" t="s">
        <v>450</v>
      </c>
      <c r="F40" s="1643" t="s">
        <v>353</v>
      </c>
      <c r="G40" s="1644" t="s">
        <v>353</v>
      </c>
      <c r="H40" s="1643" t="s">
        <v>1057</v>
      </c>
      <c r="I40" s="1644" t="s">
        <v>934</v>
      </c>
      <c r="J40" s="1645">
        <v>2</v>
      </c>
      <c r="K40" s="1645">
        <v>1.5</v>
      </c>
      <c r="L40" s="1645">
        <v>3.2469999999999999</v>
      </c>
      <c r="M40" s="1643" t="s">
        <v>1257</v>
      </c>
      <c r="N40" s="1646">
        <v>300</v>
      </c>
    </row>
    <row r="41" spans="1:14" s="1634" customFormat="1" ht="21" customHeight="1" x14ac:dyDescent="0.25">
      <c r="A41" s="3"/>
      <c r="B41" s="1626"/>
      <c r="C41" s="1627"/>
      <c r="D41" s="1636" t="s">
        <v>401</v>
      </c>
      <c r="E41" s="1642" t="s">
        <v>451</v>
      </c>
      <c r="F41" s="1643" t="s">
        <v>353</v>
      </c>
      <c r="G41" s="1644" t="s">
        <v>353</v>
      </c>
      <c r="H41" s="1643" t="s">
        <v>1057</v>
      </c>
      <c r="I41" s="1644" t="s">
        <v>934</v>
      </c>
      <c r="J41" s="1645">
        <v>7.5179999999999998</v>
      </c>
      <c r="K41" s="1645">
        <v>0</v>
      </c>
      <c r="L41" s="1645">
        <v>0</v>
      </c>
      <c r="M41" s="1643"/>
      <c r="N41" s="1646"/>
    </row>
    <row r="42" spans="1:14" s="1634" customFormat="1" ht="21" customHeight="1" x14ac:dyDescent="0.25">
      <c r="A42" s="3"/>
      <c r="B42" s="1626"/>
      <c r="C42" s="1627"/>
      <c r="D42" s="1628"/>
      <c r="E42" s="1652" t="s">
        <v>452</v>
      </c>
      <c r="F42" s="1653" t="s">
        <v>353</v>
      </c>
      <c r="G42" s="1654" t="s">
        <v>353</v>
      </c>
      <c r="H42" s="1653" t="s">
        <v>1057</v>
      </c>
      <c r="I42" s="1654" t="s">
        <v>934</v>
      </c>
      <c r="J42" s="1655">
        <v>7.5179999999999998</v>
      </c>
      <c r="K42" s="1655">
        <v>0</v>
      </c>
      <c r="L42" s="1655">
        <v>0</v>
      </c>
      <c r="M42" s="1653"/>
      <c r="N42" s="1656"/>
    </row>
    <row r="43" spans="1:14" s="1634" customFormat="1" ht="21" customHeight="1" x14ac:dyDescent="0.25">
      <c r="A43" s="3"/>
      <c r="B43" s="1626"/>
      <c r="C43" s="1627"/>
      <c r="D43" s="1628"/>
      <c r="E43" s="1647" t="s">
        <v>453</v>
      </c>
      <c r="F43" s="1648" t="s">
        <v>353</v>
      </c>
      <c r="G43" s="1649" t="s">
        <v>353</v>
      </c>
      <c r="H43" s="1648" t="s">
        <v>1057</v>
      </c>
      <c r="I43" s="1649" t="s">
        <v>934</v>
      </c>
      <c r="J43" s="1650">
        <v>7.4000000000000021</v>
      </c>
      <c r="K43" s="1650">
        <v>6.5000000000000009</v>
      </c>
      <c r="L43" s="1650">
        <v>260.20300000000003</v>
      </c>
      <c r="M43" s="1648" t="s">
        <v>1261</v>
      </c>
      <c r="N43" s="1651">
        <v>5480</v>
      </c>
    </row>
    <row r="44" spans="1:14" s="1634" customFormat="1" ht="21" customHeight="1" x14ac:dyDescent="0.25">
      <c r="A44" s="3"/>
      <c r="B44" s="1626"/>
      <c r="C44" s="1627"/>
      <c r="D44" s="1628"/>
      <c r="E44" s="1629"/>
      <c r="F44" s="1630"/>
      <c r="G44" s="1631"/>
      <c r="H44" s="1630"/>
      <c r="I44" s="1631"/>
      <c r="J44" s="1632"/>
      <c r="K44" s="1632"/>
      <c r="L44" s="1632"/>
      <c r="M44" s="1630" t="s">
        <v>1257</v>
      </c>
      <c r="N44" s="1633">
        <v>11349</v>
      </c>
    </row>
    <row r="45" spans="1:14" s="1634" customFormat="1" ht="21" customHeight="1" x14ac:dyDescent="0.25">
      <c r="A45" s="3"/>
      <c r="B45" s="1626"/>
      <c r="C45" s="1627"/>
      <c r="D45" s="1628"/>
      <c r="E45" s="1652" t="s">
        <v>454</v>
      </c>
      <c r="F45" s="1653" t="s">
        <v>353</v>
      </c>
      <c r="G45" s="1654" t="s">
        <v>353</v>
      </c>
      <c r="H45" s="1653" t="s">
        <v>1057</v>
      </c>
      <c r="I45" s="1654" t="s">
        <v>934</v>
      </c>
      <c r="J45" s="1655">
        <v>6.3999999999999995</v>
      </c>
      <c r="K45" s="1655">
        <v>6</v>
      </c>
      <c r="L45" s="1655">
        <v>2.1919999999999997</v>
      </c>
      <c r="M45" s="1653" t="s">
        <v>1257</v>
      </c>
      <c r="N45" s="1656">
        <v>634</v>
      </c>
    </row>
    <row r="46" spans="1:14" s="1634" customFormat="1" ht="21" customHeight="1" x14ac:dyDescent="0.25">
      <c r="A46" s="3"/>
      <c r="B46" s="1626"/>
      <c r="C46" s="1627"/>
      <c r="D46" s="1628"/>
      <c r="E46" s="1652" t="s">
        <v>455</v>
      </c>
      <c r="F46" s="1653" t="s">
        <v>353</v>
      </c>
      <c r="G46" s="1654" t="s">
        <v>353</v>
      </c>
      <c r="H46" s="1653" t="s">
        <v>1057</v>
      </c>
      <c r="I46" s="1654" t="s">
        <v>934</v>
      </c>
      <c r="J46" s="1655">
        <v>6.3999999999999995</v>
      </c>
      <c r="K46" s="1655">
        <v>6</v>
      </c>
      <c r="L46" s="1655">
        <v>3.3000000000000003</v>
      </c>
      <c r="M46" s="1653" t="s">
        <v>1257</v>
      </c>
      <c r="N46" s="1656">
        <v>661</v>
      </c>
    </row>
    <row r="47" spans="1:14" s="1634" customFormat="1" ht="21" customHeight="1" x14ac:dyDescent="0.25">
      <c r="A47" s="3"/>
      <c r="B47" s="1626"/>
      <c r="C47" s="1627"/>
      <c r="D47" s="1628"/>
      <c r="E47" s="1652" t="s">
        <v>456</v>
      </c>
      <c r="F47" s="1653" t="s">
        <v>353</v>
      </c>
      <c r="G47" s="1654" t="s">
        <v>353</v>
      </c>
      <c r="H47" s="1653" t="s">
        <v>1057</v>
      </c>
      <c r="I47" s="1654" t="s">
        <v>934</v>
      </c>
      <c r="J47" s="1655">
        <v>6.3999999999999995</v>
      </c>
      <c r="K47" s="1655">
        <v>6</v>
      </c>
      <c r="L47" s="1655">
        <v>0.83299999999999996</v>
      </c>
      <c r="M47" s="1653" t="s">
        <v>1257</v>
      </c>
      <c r="N47" s="1656">
        <v>225</v>
      </c>
    </row>
    <row r="48" spans="1:14" s="1634" customFormat="1" ht="21" customHeight="1" x14ac:dyDescent="0.25">
      <c r="A48" s="3"/>
      <c r="B48" s="1626"/>
      <c r="C48" s="1627"/>
      <c r="D48" s="1628"/>
      <c r="E48" s="1652" t="s">
        <v>457</v>
      </c>
      <c r="F48" s="1653" t="s">
        <v>353</v>
      </c>
      <c r="G48" s="1654" t="s">
        <v>353</v>
      </c>
      <c r="H48" s="1653" t="s">
        <v>1057</v>
      </c>
      <c r="I48" s="1654" t="s">
        <v>934</v>
      </c>
      <c r="J48" s="1655">
        <v>6.3999999999999995</v>
      </c>
      <c r="K48" s="1655">
        <v>6</v>
      </c>
      <c r="L48" s="1655">
        <v>95.589999999999989</v>
      </c>
      <c r="M48" s="1653" t="s">
        <v>1257</v>
      </c>
      <c r="N48" s="1656">
        <v>9548</v>
      </c>
    </row>
    <row r="49" spans="1:14" s="1634" customFormat="1" ht="21" customHeight="1" x14ac:dyDescent="0.25">
      <c r="A49" s="3"/>
      <c r="B49" s="1626"/>
      <c r="C49" s="1627"/>
      <c r="D49" s="1628"/>
      <c r="E49" s="1647" t="s">
        <v>458</v>
      </c>
      <c r="F49" s="1648" t="s">
        <v>353</v>
      </c>
      <c r="G49" s="1649" t="s">
        <v>353</v>
      </c>
      <c r="H49" s="1648" t="s">
        <v>1057</v>
      </c>
      <c r="I49" s="1649" t="s">
        <v>934</v>
      </c>
      <c r="J49" s="1650">
        <v>8.1</v>
      </c>
      <c r="K49" s="1650">
        <v>7.8000000000000016</v>
      </c>
      <c r="L49" s="1650">
        <v>9095.257999999998</v>
      </c>
      <c r="M49" s="1648" t="s">
        <v>1261</v>
      </c>
      <c r="N49" s="1651">
        <v>526377</v>
      </c>
    </row>
    <row r="50" spans="1:14" s="1634" customFormat="1" ht="21" customHeight="1" x14ac:dyDescent="0.25">
      <c r="A50" s="3"/>
      <c r="B50" s="1626"/>
      <c r="C50" s="1627"/>
      <c r="D50" s="1628"/>
      <c r="E50" s="1629"/>
      <c r="F50" s="1630"/>
      <c r="G50" s="1631"/>
      <c r="H50" s="1630"/>
      <c r="I50" s="1631"/>
      <c r="J50" s="1632"/>
      <c r="K50" s="1632"/>
      <c r="L50" s="1632"/>
      <c r="M50" s="1630" t="s">
        <v>1257</v>
      </c>
      <c r="N50" s="1633">
        <v>19999</v>
      </c>
    </row>
    <row r="51" spans="1:14" s="1634" customFormat="1" ht="21" customHeight="1" x14ac:dyDescent="0.25">
      <c r="A51" s="3"/>
      <c r="B51" s="1626"/>
      <c r="C51" s="1627"/>
      <c r="D51" s="1628"/>
      <c r="E51" s="1647" t="s">
        <v>459</v>
      </c>
      <c r="F51" s="1648" t="s">
        <v>353</v>
      </c>
      <c r="G51" s="1649" t="s">
        <v>353</v>
      </c>
      <c r="H51" s="1648" t="s">
        <v>1057</v>
      </c>
      <c r="I51" s="1649" t="s">
        <v>934</v>
      </c>
      <c r="J51" s="1650">
        <v>8.1</v>
      </c>
      <c r="K51" s="1650">
        <v>7.8000000000000016</v>
      </c>
      <c r="L51" s="1650">
        <v>13125.893</v>
      </c>
      <c r="M51" s="1648" t="s">
        <v>1261</v>
      </c>
      <c r="N51" s="1651">
        <v>744641</v>
      </c>
    </row>
    <row r="52" spans="1:14" s="1634" customFormat="1" ht="21" customHeight="1" x14ac:dyDescent="0.25">
      <c r="A52" s="3"/>
      <c r="B52" s="1626"/>
      <c r="C52" s="1627"/>
      <c r="D52" s="1628"/>
      <c r="E52" s="1657"/>
      <c r="F52" s="1658"/>
      <c r="G52" s="1659"/>
      <c r="H52" s="1658"/>
      <c r="I52" s="1659"/>
      <c r="J52" s="1660"/>
      <c r="K52" s="1660"/>
      <c r="L52" s="1660"/>
      <c r="M52" s="1658" t="s">
        <v>1257</v>
      </c>
      <c r="N52" s="1661">
        <v>20474</v>
      </c>
    </row>
    <row r="53" spans="1:14" s="1634" customFormat="1" ht="21" customHeight="1" x14ac:dyDescent="0.25">
      <c r="A53" s="3"/>
      <c r="B53" s="1626"/>
      <c r="C53" s="1627"/>
      <c r="D53" s="1628"/>
      <c r="E53" s="1647" t="s">
        <v>460</v>
      </c>
      <c r="F53" s="1648" t="s">
        <v>353</v>
      </c>
      <c r="G53" s="1649" t="s">
        <v>353</v>
      </c>
      <c r="H53" s="1648" t="s">
        <v>1057</v>
      </c>
      <c r="I53" s="1649" t="s">
        <v>934</v>
      </c>
      <c r="J53" s="1650">
        <v>8.1</v>
      </c>
      <c r="K53" s="1650">
        <v>7.8000000000000016</v>
      </c>
      <c r="L53" s="1650">
        <v>8809.9309999999987</v>
      </c>
      <c r="M53" s="1648" t="s">
        <v>1261</v>
      </c>
      <c r="N53" s="1651">
        <v>494788</v>
      </c>
    </row>
    <row r="54" spans="1:14" s="1634" customFormat="1" ht="21" customHeight="1" x14ac:dyDescent="0.25">
      <c r="A54" s="3"/>
      <c r="B54" s="1626"/>
      <c r="C54" s="1627"/>
      <c r="D54" s="1628"/>
      <c r="E54" s="1629"/>
      <c r="F54" s="1630"/>
      <c r="G54" s="1631"/>
      <c r="H54" s="1630"/>
      <c r="I54" s="1631"/>
      <c r="J54" s="1632"/>
      <c r="K54" s="1632"/>
      <c r="L54" s="1632"/>
      <c r="M54" s="1630" t="s">
        <v>1257</v>
      </c>
      <c r="N54" s="1633">
        <v>32295</v>
      </c>
    </row>
    <row r="55" spans="1:14" s="1634" customFormat="1" ht="21" customHeight="1" x14ac:dyDescent="0.25">
      <c r="A55" s="3"/>
      <c r="B55" s="1626"/>
      <c r="C55" s="1627"/>
      <c r="D55" s="1636" t="s">
        <v>402</v>
      </c>
      <c r="E55" s="1642" t="s">
        <v>464</v>
      </c>
      <c r="F55" s="1643" t="s">
        <v>353</v>
      </c>
      <c r="G55" s="1644" t="s">
        <v>353</v>
      </c>
      <c r="H55" s="1643" t="s">
        <v>1057</v>
      </c>
      <c r="I55" s="1644" t="s">
        <v>934</v>
      </c>
      <c r="J55" s="1645">
        <v>0.5</v>
      </c>
      <c r="K55" s="1645">
        <v>0.5</v>
      </c>
      <c r="L55" s="1645">
        <v>335.44200000000001</v>
      </c>
      <c r="M55" s="1643" t="s">
        <v>1257</v>
      </c>
      <c r="N55" s="1646">
        <v>28361</v>
      </c>
    </row>
    <row r="56" spans="1:14" s="1634" customFormat="1" ht="21" customHeight="1" x14ac:dyDescent="0.25">
      <c r="A56" s="3"/>
      <c r="B56" s="1626"/>
      <c r="C56" s="1627"/>
      <c r="D56" s="1628"/>
      <c r="E56" s="1652" t="s">
        <v>466</v>
      </c>
      <c r="F56" s="1653" t="s">
        <v>353</v>
      </c>
      <c r="G56" s="1654" t="s">
        <v>353</v>
      </c>
      <c r="H56" s="1653" t="s">
        <v>1057</v>
      </c>
      <c r="I56" s="1654" t="s">
        <v>934</v>
      </c>
      <c r="J56" s="1655">
        <v>0.5</v>
      </c>
      <c r="K56" s="1655">
        <v>0.4499999999999999</v>
      </c>
      <c r="L56" s="1655">
        <v>483.02900000000005</v>
      </c>
      <c r="M56" s="1653" t="s">
        <v>1257</v>
      </c>
      <c r="N56" s="1656">
        <v>49955</v>
      </c>
    </row>
    <row r="57" spans="1:14" s="1634" customFormat="1" ht="21" customHeight="1" x14ac:dyDescent="0.25">
      <c r="A57" s="3"/>
      <c r="B57" s="1626"/>
      <c r="C57" s="1627"/>
      <c r="D57" s="1628"/>
      <c r="E57" s="1647" t="s">
        <v>467</v>
      </c>
      <c r="F57" s="1648" t="s">
        <v>353</v>
      </c>
      <c r="G57" s="1649" t="s">
        <v>353</v>
      </c>
      <c r="H57" s="1648" t="s">
        <v>1057</v>
      </c>
      <c r="I57" s="1649" t="s">
        <v>934</v>
      </c>
      <c r="J57" s="1650">
        <v>0.39999999999999997</v>
      </c>
      <c r="K57" s="1650">
        <v>0.39999999999999997</v>
      </c>
      <c r="L57" s="1650">
        <v>303.06500000000005</v>
      </c>
      <c r="M57" s="1648" t="s">
        <v>1257</v>
      </c>
      <c r="N57" s="1651">
        <v>25367</v>
      </c>
    </row>
    <row r="58" spans="1:14" s="1634" customFormat="1" ht="21" customHeight="1" x14ac:dyDescent="0.25">
      <c r="A58" s="3"/>
      <c r="B58" s="1626"/>
      <c r="C58" s="1627"/>
      <c r="D58" s="1636" t="s">
        <v>403</v>
      </c>
      <c r="E58" s="1642" t="s">
        <v>468</v>
      </c>
      <c r="F58" s="1643" t="s">
        <v>353</v>
      </c>
      <c r="G58" s="1644" t="s">
        <v>353</v>
      </c>
      <c r="H58" s="1643" t="s">
        <v>1057</v>
      </c>
      <c r="I58" s="1644" t="s">
        <v>934</v>
      </c>
      <c r="J58" s="1645">
        <v>0.5</v>
      </c>
      <c r="K58" s="1645">
        <v>0.25</v>
      </c>
      <c r="L58" s="1645">
        <v>1647.5229999999999</v>
      </c>
      <c r="M58" s="1643" t="s">
        <v>1257</v>
      </c>
      <c r="N58" s="1646">
        <v>146974</v>
      </c>
    </row>
    <row r="59" spans="1:14" s="1634" customFormat="1" ht="21" customHeight="1" x14ac:dyDescent="0.25">
      <c r="A59" s="3"/>
      <c r="B59" s="1626"/>
      <c r="C59" s="1627"/>
      <c r="D59" s="1628"/>
      <c r="E59" s="1652" t="s">
        <v>469</v>
      </c>
      <c r="F59" s="1653" t="s">
        <v>353</v>
      </c>
      <c r="G59" s="1654" t="s">
        <v>353</v>
      </c>
      <c r="H59" s="1653" t="s">
        <v>1057</v>
      </c>
      <c r="I59" s="1654" t="s">
        <v>934</v>
      </c>
      <c r="J59" s="1655">
        <v>0</v>
      </c>
      <c r="K59" s="1655">
        <v>0</v>
      </c>
      <c r="L59" s="1655">
        <v>323.08799999999997</v>
      </c>
      <c r="M59" s="1653" t="s">
        <v>1257</v>
      </c>
      <c r="N59" s="1656">
        <v>29326</v>
      </c>
    </row>
    <row r="60" spans="1:14" s="1634" customFormat="1" ht="21" customHeight="1" x14ac:dyDescent="0.25">
      <c r="A60" s="3"/>
      <c r="B60" s="1626"/>
      <c r="C60" s="1627"/>
      <c r="D60" s="1628"/>
      <c r="E60" s="1652" t="s">
        <v>471</v>
      </c>
      <c r="F60" s="1653" t="s">
        <v>353</v>
      </c>
      <c r="G60" s="1654" t="s">
        <v>353</v>
      </c>
      <c r="H60" s="1653" t="s">
        <v>1057</v>
      </c>
      <c r="I60" s="1654" t="s">
        <v>934</v>
      </c>
      <c r="J60" s="1655">
        <v>0.6</v>
      </c>
      <c r="K60" s="1655">
        <v>0.3</v>
      </c>
      <c r="L60" s="1655">
        <v>1191.5509999999999</v>
      </c>
      <c r="M60" s="1653" t="s">
        <v>1257</v>
      </c>
      <c r="N60" s="1656">
        <v>101982</v>
      </c>
    </row>
    <row r="61" spans="1:14" s="1634" customFormat="1" ht="21" customHeight="1" x14ac:dyDescent="0.25">
      <c r="A61" s="3"/>
      <c r="B61" s="1626"/>
      <c r="C61" s="1627"/>
      <c r="D61" s="1628"/>
      <c r="E61" s="1652" t="s">
        <v>472</v>
      </c>
      <c r="F61" s="1653" t="s">
        <v>353</v>
      </c>
      <c r="G61" s="1654" t="s">
        <v>353</v>
      </c>
      <c r="H61" s="1653" t="s">
        <v>1057</v>
      </c>
      <c r="I61" s="1654" t="s">
        <v>934</v>
      </c>
      <c r="J61" s="1655">
        <v>0</v>
      </c>
      <c r="K61" s="1655">
        <v>0</v>
      </c>
      <c r="L61" s="1655">
        <v>835.82</v>
      </c>
      <c r="M61" s="1653" t="s">
        <v>1257</v>
      </c>
      <c r="N61" s="1656">
        <v>74039</v>
      </c>
    </row>
    <row r="62" spans="1:14" s="1634" customFormat="1" ht="21" customHeight="1" x14ac:dyDescent="0.25">
      <c r="A62" s="3"/>
      <c r="B62" s="1626"/>
      <c r="C62" s="1627"/>
      <c r="D62" s="1628"/>
      <c r="E62" s="1652" t="s">
        <v>421</v>
      </c>
      <c r="F62" s="1653" t="s">
        <v>353</v>
      </c>
      <c r="G62" s="1654" t="s">
        <v>353</v>
      </c>
      <c r="H62" s="1653" t="s">
        <v>1057</v>
      </c>
      <c r="I62" s="1654" t="s">
        <v>934</v>
      </c>
      <c r="J62" s="1655">
        <v>0</v>
      </c>
      <c r="K62" s="1655">
        <v>0</v>
      </c>
      <c r="L62" s="1655">
        <v>4.056</v>
      </c>
      <c r="M62" s="1653" t="s">
        <v>1257</v>
      </c>
      <c r="N62" s="1656">
        <v>380</v>
      </c>
    </row>
    <row r="63" spans="1:14" s="1634" customFormat="1" ht="21" customHeight="1" x14ac:dyDescent="0.25">
      <c r="A63" s="3"/>
      <c r="B63" s="1626"/>
      <c r="C63" s="1627"/>
      <c r="D63" s="1628"/>
      <c r="E63" s="1652" t="s">
        <v>473</v>
      </c>
      <c r="F63" s="1653" t="s">
        <v>353</v>
      </c>
      <c r="G63" s="1654" t="s">
        <v>353</v>
      </c>
      <c r="H63" s="1653" t="s">
        <v>1057</v>
      </c>
      <c r="I63" s="1654" t="s">
        <v>934</v>
      </c>
      <c r="J63" s="1655">
        <v>0</v>
      </c>
      <c r="K63" s="1655">
        <v>0</v>
      </c>
      <c r="L63" s="1655">
        <v>732.11899999999991</v>
      </c>
      <c r="M63" s="1653" t="s">
        <v>1257</v>
      </c>
      <c r="N63" s="1656">
        <v>51350</v>
      </c>
    </row>
    <row r="64" spans="1:14" s="1634" customFormat="1" ht="21" customHeight="1" x14ac:dyDescent="0.25">
      <c r="A64" s="3"/>
      <c r="B64" s="1626"/>
      <c r="C64" s="1627"/>
      <c r="D64" s="1628"/>
      <c r="E64" s="1652" t="s">
        <v>475</v>
      </c>
      <c r="F64" s="1653" t="s">
        <v>353</v>
      </c>
      <c r="G64" s="1654" t="s">
        <v>353</v>
      </c>
      <c r="H64" s="1653" t="s">
        <v>1057</v>
      </c>
      <c r="I64" s="1654" t="s">
        <v>934</v>
      </c>
      <c r="J64" s="1655">
        <v>1.2250000000000001</v>
      </c>
      <c r="K64" s="1655">
        <v>1</v>
      </c>
      <c r="L64" s="1655">
        <v>1393.453</v>
      </c>
      <c r="M64" s="1653" t="s">
        <v>1257</v>
      </c>
      <c r="N64" s="1656">
        <v>111728</v>
      </c>
    </row>
    <row r="65" spans="1:14" s="1634" customFormat="1" ht="21" customHeight="1" x14ac:dyDescent="0.25">
      <c r="A65" s="3"/>
      <c r="B65" s="1626"/>
      <c r="C65" s="1627"/>
      <c r="D65" s="1628"/>
      <c r="E65" s="1647" t="s">
        <v>476</v>
      </c>
      <c r="F65" s="1648" t="s">
        <v>353</v>
      </c>
      <c r="G65" s="1649" t="s">
        <v>353</v>
      </c>
      <c r="H65" s="1648" t="s">
        <v>1057</v>
      </c>
      <c r="I65" s="1649" t="s">
        <v>934</v>
      </c>
      <c r="J65" s="1650">
        <v>1.2250000000000001</v>
      </c>
      <c r="K65" s="1650">
        <v>1</v>
      </c>
      <c r="L65" s="1650">
        <v>300.47399999999999</v>
      </c>
      <c r="M65" s="1648" t="s">
        <v>1257</v>
      </c>
      <c r="N65" s="1651">
        <v>24893</v>
      </c>
    </row>
    <row r="66" spans="1:14" s="1634" customFormat="1" ht="21" customHeight="1" x14ac:dyDescent="0.25">
      <c r="A66" s="3"/>
      <c r="B66" s="1626"/>
      <c r="C66" s="1627"/>
      <c r="D66" s="1636" t="s">
        <v>404</v>
      </c>
      <c r="E66" s="1642" t="s">
        <v>477</v>
      </c>
      <c r="F66" s="1643" t="s">
        <v>353</v>
      </c>
      <c r="G66" s="1644" t="s">
        <v>353</v>
      </c>
      <c r="H66" s="1643" t="s">
        <v>1057</v>
      </c>
      <c r="I66" s="1644" t="s">
        <v>934</v>
      </c>
      <c r="J66" s="1645">
        <v>0.5</v>
      </c>
      <c r="K66" s="1645">
        <v>0.4499999999999999</v>
      </c>
      <c r="L66" s="1645">
        <v>622.43299999999988</v>
      </c>
      <c r="M66" s="1643" t="s">
        <v>1257</v>
      </c>
      <c r="N66" s="1646">
        <v>54865</v>
      </c>
    </row>
    <row r="67" spans="1:14" s="1634" customFormat="1" ht="21" customHeight="1" x14ac:dyDescent="0.25">
      <c r="A67" s="3"/>
      <c r="B67" s="1626"/>
      <c r="C67" s="1627"/>
      <c r="D67" s="1628"/>
      <c r="E67" s="1647" t="s">
        <v>479</v>
      </c>
      <c r="F67" s="1648" t="s">
        <v>353</v>
      </c>
      <c r="G67" s="1649" t="s">
        <v>353</v>
      </c>
      <c r="H67" s="1648" t="s">
        <v>1057</v>
      </c>
      <c r="I67" s="1649" t="s">
        <v>934</v>
      </c>
      <c r="J67" s="1650">
        <v>0.46799999999999992</v>
      </c>
      <c r="K67" s="1650">
        <v>0.3</v>
      </c>
      <c r="L67" s="1650">
        <v>437.08700000000005</v>
      </c>
      <c r="M67" s="1648" t="s">
        <v>1257</v>
      </c>
      <c r="N67" s="1651">
        <v>36764</v>
      </c>
    </row>
    <row r="68" spans="1:14" s="1634" customFormat="1" ht="21" customHeight="1" x14ac:dyDescent="0.25">
      <c r="A68" s="3"/>
      <c r="B68" s="1626"/>
      <c r="C68" s="1627"/>
      <c r="D68" s="1636" t="s">
        <v>405</v>
      </c>
      <c r="E68" s="1642" t="s">
        <v>481</v>
      </c>
      <c r="F68" s="1643" t="s">
        <v>353</v>
      </c>
      <c r="G68" s="1644" t="s">
        <v>353</v>
      </c>
      <c r="H68" s="1643" t="s">
        <v>1057</v>
      </c>
      <c r="I68" s="1644" t="s">
        <v>934</v>
      </c>
      <c r="J68" s="1645">
        <v>0.5</v>
      </c>
      <c r="K68" s="1645">
        <v>0</v>
      </c>
      <c r="L68" s="1645">
        <v>0</v>
      </c>
      <c r="M68" s="1643"/>
      <c r="N68" s="1646"/>
    </row>
    <row r="69" spans="1:14" s="1634" customFormat="1" ht="21" customHeight="1" x14ac:dyDescent="0.25">
      <c r="A69" s="3"/>
      <c r="B69" s="1626"/>
      <c r="C69" s="1627"/>
      <c r="D69" s="1628"/>
      <c r="E69" s="1652" t="s">
        <v>482</v>
      </c>
      <c r="F69" s="1653" t="s">
        <v>353</v>
      </c>
      <c r="G69" s="1654" t="s">
        <v>353</v>
      </c>
      <c r="H69" s="1653" t="s">
        <v>1057</v>
      </c>
      <c r="I69" s="1654" t="s">
        <v>934</v>
      </c>
      <c r="J69" s="1655">
        <v>2</v>
      </c>
      <c r="K69" s="1655">
        <v>1</v>
      </c>
      <c r="L69" s="1655">
        <v>1071.626</v>
      </c>
      <c r="M69" s="1653" t="s">
        <v>1257</v>
      </c>
      <c r="N69" s="1656">
        <v>86929</v>
      </c>
    </row>
    <row r="70" spans="1:14" s="1634" customFormat="1" ht="21" customHeight="1" x14ac:dyDescent="0.25">
      <c r="A70" s="3"/>
      <c r="B70" s="1626"/>
      <c r="C70" s="1627"/>
      <c r="D70" s="1628"/>
      <c r="E70" s="1652" t="s">
        <v>484</v>
      </c>
      <c r="F70" s="1653" t="s">
        <v>353</v>
      </c>
      <c r="G70" s="1654" t="s">
        <v>353</v>
      </c>
      <c r="H70" s="1653" t="s">
        <v>1057</v>
      </c>
      <c r="I70" s="1654" t="s">
        <v>934</v>
      </c>
      <c r="J70" s="1655">
        <v>0.5</v>
      </c>
      <c r="K70" s="1655">
        <v>0.25</v>
      </c>
      <c r="L70" s="1655">
        <v>1042.32</v>
      </c>
      <c r="M70" s="1653" t="s">
        <v>1257</v>
      </c>
      <c r="N70" s="1656">
        <v>86738</v>
      </c>
    </row>
    <row r="71" spans="1:14" s="1634" customFormat="1" ht="21" customHeight="1" x14ac:dyDescent="0.25">
      <c r="A71" s="3"/>
      <c r="B71" s="1626"/>
      <c r="C71" s="1627"/>
      <c r="D71" s="1628"/>
      <c r="E71" s="1652" t="s">
        <v>486</v>
      </c>
      <c r="F71" s="1653" t="s">
        <v>353</v>
      </c>
      <c r="G71" s="1654" t="s">
        <v>353</v>
      </c>
      <c r="H71" s="1653" t="s">
        <v>1057</v>
      </c>
      <c r="I71" s="1654" t="s">
        <v>934</v>
      </c>
      <c r="J71" s="1655">
        <v>0.5</v>
      </c>
      <c r="K71" s="1655">
        <v>0.35000000000000003</v>
      </c>
      <c r="L71" s="1655">
        <v>382.4</v>
      </c>
      <c r="M71" s="1653" t="s">
        <v>1257</v>
      </c>
      <c r="N71" s="1656">
        <v>31685</v>
      </c>
    </row>
    <row r="72" spans="1:14" s="1634" customFormat="1" ht="21" customHeight="1" x14ac:dyDescent="0.25">
      <c r="A72" s="3"/>
      <c r="B72" s="1626"/>
      <c r="C72" s="1627"/>
      <c r="D72" s="1628"/>
      <c r="E72" s="1652" t="s">
        <v>488</v>
      </c>
      <c r="F72" s="1653" t="s">
        <v>353</v>
      </c>
      <c r="G72" s="1654" t="s">
        <v>353</v>
      </c>
      <c r="H72" s="1653" t="s">
        <v>1057</v>
      </c>
      <c r="I72" s="1654" t="s">
        <v>934</v>
      </c>
      <c r="J72" s="1655">
        <v>0.72499999999999998</v>
      </c>
      <c r="K72" s="1655">
        <v>0.57999999999999996</v>
      </c>
      <c r="L72" s="1655">
        <v>1361.08</v>
      </c>
      <c r="M72" s="1653" t="s">
        <v>1257</v>
      </c>
      <c r="N72" s="1656">
        <v>113525</v>
      </c>
    </row>
    <row r="73" spans="1:14" s="1634" customFormat="1" ht="21" customHeight="1" x14ac:dyDescent="0.25">
      <c r="A73" s="3"/>
      <c r="B73" s="1626"/>
      <c r="C73" s="1627"/>
      <c r="D73" s="1628"/>
      <c r="E73" s="1652" t="s">
        <v>490</v>
      </c>
      <c r="F73" s="1653" t="s">
        <v>353</v>
      </c>
      <c r="G73" s="1654" t="s">
        <v>353</v>
      </c>
      <c r="H73" s="1653" t="s">
        <v>1057</v>
      </c>
      <c r="I73" s="1654" t="s">
        <v>934</v>
      </c>
      <c r="J73" s="1655">
        <v>0.6</v>
      </c>
      <c r="K73" s="1655">
        <v>0.45700000000000013</v>
      </c>
      <c r="L73" s="1655">
        <v>2085.5400000000004</v>
      </c>
      <c r="M73" s="1653" t="s">
        <v>1257</v>
      </c>
      <c r="N73" s="1656">
        <v>172950</v>
      </c>
    </row>
    <row r="74" spans="1:14" s="1634" customFormat="1" ht="21" customHeight="1" x14ac:dyDescent="0.25">
      <c r="A74" s="3"/>
      <c r="B74" s="1626"/>
      <c r="C74" s="1627"/>
      <c r="D74" s="1628"/>
      <c r="E74" s="1647" t="s">
        <v>491</v>
      </c>
      <c r="F74" s="1648" t="s">
        <v>353</v>
      </c>
      <c r="G74" s="1649" t="s">
        <v>353</v>
      </c>
      <c r="H74" s="1648" t="s">
        <v>1057</v>
      </c>
      <c r="I74" s="1649" t="s">
        <v>934</v>
      </c>
      <c r="J74" s="1650">
        <v>1.2250000000000001</v>
      </c>
      <c r="K74" s="1650">
        <v>1</v>
      </c>
      <c r="L74" s="1650">
        <v>1020.5260000000001</v>
      </c>
      <c r="M74" s="1648" t="s">
        <v>1257</v>
      </c>
      <c r="N74" s="1651">
        <v>83876</v>
      </c>
    </row>
    <row r="75" spans="1:14" s="1634" customFormat="1" ht="21" customHeight="1" x14ac:dyDescent="0.25">
      <c r="A75" s="3"/>
      <c r="B75" s="1626"/>
      <c r="C75" s="1627"/>
      <c r="D75" s="1636" t="s">
        <v>410</v>
      </c>
      <c r="E75" s="1642" t="s">
        <v>496</v>
      </c>
      <c r="F75" s="1643" t="s">
        <v>353</v>
      </c>
      <c r="G75" s="1644" t="s">
        <v>353</v>
      </c>
      <c r="H75" s="1643" t="s">
        <v>1057</v>
      </c>
      <c r="I75" s="1644" t="s">
        <v>934</v>
      </c>
      <c r="J75" s="1645">
        <v>0.18000000000000005</v>
      </c>
      <c r="K75" s="1645">
        <v>0.15</v>
      </c>
      <c r="L75" s="1645">
        <v>131.56099999999998</v>
      </c>
      <c r="M75" s="1643" t="s">
        <v>1257</v>
      </c>
      <c r="N75" s="1646">
        <v>11800</v>
      </c>
    </row>
    <row r="76" spans="1:14" s="1634" customFormat="1" ht="21" customHeight="1" x14ac:dyDescent="0.25">
      <c r="A76" s="3"/>
      <c r="B76" s="1626"/>
      <c r="C76" s="1627"/>
      <c r="D76" s="1628"/>
      <c r="E76" s="1652" t="s">
        <v>498</v>
      </c>
      <c r="F76" s="1653" t="s">
        <v>353</v>
      </c>
      <c r="G76" s="1654" t="s">
        <v>353</v>
      </c>
      <c r="H76" s="1653" t="s">
        <v>1057</v>
      </c>
      <c r="I76" s="1654" t="s">
        <v>934</v>
      </c>
      <c r="J76" s="1655">
        <v>0.20800000000000005</v>
      </c>
      <c r="K76" s="1655">
        <v>0.15</v>
      </c>
      <c r="L76" s="1655">
        <v>526.75099999999998</v>
      </c>
      <c r="M76" s="1653" t="s">
        <v>1257</v>
      </c>
      <c r="N76" s="1656">
        <v>45868</v>
      </c>
    </row>
    <row r="77" spans="1:14" s="1634" customFormat="1" ht="21" customHeight="1" x14ac:dyDescent="0.25">
      <c r="A77" s="3"/>
      <c r="B77" s="1626"/>
      <c r="C77" s="1627"/>
      <c r="D77" s="1628"/>
      <c r="E77" s="1652" t="s">
        <v>499</v>
      </c>
      <c r="F77" s="1653" t="s">
        <v>353</v>
      </c>
      <c r="G77" s="1654" t="s">
        <v>353</v>
      </c>
      <c r="H77" s="1653" t="s">
        <v>1057</v>
      </c>
      <c r="I77" s="1654" t="s">
        <v>934</v>
      </c>
      <c r="J77" s="1655">
        <v>0.20800000000000005</v>
      </c>
      <c r="K77" s="1655">
        <v>0.15</v>
      </c>
      <c r="L77" s="1655">
        <v>503.76100000000002</v>
      </c>
      <c r="M77" s="1653" t="s">
        <v>1257</v>
      </c>
      <c r="N77" s="1656">
        <v>43839</v>
      </c>
    </row>
    <row r="78" spans="1:14" s="1634" customFormat="1" ht="21" customHeight="1" x14ac:dyDescent="0.25">
      <c r="A78" s="3"/>
      <c r="B78" s="1626"/>
      <c r="C78" s="1627"/>
      <c r="D78" s="1628"/>
      <c r="E78" s="1647" t="s">
        <v>503</v>
      </c>
      <c r="F78" s="1648" t="s">
        <v>353</v>
      </c>
      <c r="G78" s="1649" t="s">
        <v>353</v>
      </c>
      <c r="H78" s="1648" t="s">
        <v>1057</v>
      </c>
      <c r="I78" s="1649" t="s">
        <v>934</v>
      </c>
      <c r="J78" s="1650">
        <v>0.20999999999999994</v>
      </c>
      <c r="K78" s="1650">
        <v>0.15</v>
      </c>
      <c r="L78" s="1650">
        <v>214.19600000000003</v>
      </c>
      <c r="M78" s="1648" t="s">
        <v>1257</v>
      </c>
      <c r="N78" s="1651">
        <v>19028</v>
      </c>
    </row>
    <row r="79" spans="1:14" s="1634" customFormat="1" ht="21" customHeight="1" x14ac:dyDescent="0.25">
      <c r="A79" s="3"/>
      <c r="B79" s="1626"/>
      <c r="C79" s="1627"/>
      <c r="D79" s="1636" t="s">
        <v>415</v>
      </c>
      <c r="E79" s="1642" t="s">
        <v>507</v>
      </c>
      <c r="F79" s="1643" t="s">
        <v>353</v>
      </c>
      <c r="G79" s="1644" t="s">
        <v>353</v>
      </c>
      <c r="H79" s="1643" t="s">
        <v>1056</v>
      </c>
      <c r="I79" s="1644" t="s">
        <v>934</v>
      </c>
      <c r="J79" s="1645">
        <v>1</v>
      </c>
      <c r="K79" s="1645">
        <v>0.94999999999999973</v>
      </c>
      <c r="L79" s="1645">
        <v>0</v>
      </c>
      <c r="M79" s="1643" t="s">
        <v>1257</v>
      </c>
      <c r="N79" s="1646">
        <v>0</v>
      </c>
    </row>
    <row r="80" spans="1:14" s="1634" customFormat="1" ht="21" customHeight="1" x14ac:dyDescent="0.25">
      <c r="A80" s="3"/>
      <c r="B80" s="1626"/>
      <c r="C80" s="1627"/>
      <c r="D80" s="1628"/>
      <c r="E80" s="1652" t="s">
        <v>509</v>
      </c>
      <c r="F80" s="1653" t="s">
        <v>353</v>
      </c>
      <c r="G80" s="1654" t="s">
        <v>353</v>
      </c>
      <c r="H80" s="1653" t="s">
        <v>1056</v>
      </c>
      <c r="I80" s="1654" t="s">
        <v>934</v>
      </c>
      <c r="J80" s="1655">
        <v>0.5</v>
      </c>
      <c r="K80" s="1655">
        <v>0.4499999999999999</v>
      </c>
      <c r="L80" s="1655">
        <v>0</v>
      </c>
      <c r="M80" s="1653" t="s">
        <v>1257</v>
      </c>
      <c r="N80" s="1656">
        <v>0</v>
      </c>
    </row>
    <row r="81" spans="1:14" s="1634" customFormat="1" ht="21" customHeight="1" x14ac:dyDescent="0.25">
      <c r="A81" s="3"/>
      <c r="B81" s="1626"/>
      <c r="C81" s="1627"/>
      <c r="D81" s="1628"/>
      <c r="E81" s="1652" t="s">
        <v>511</v>
      </c>
      <c r="F81" s="1653" t="s">
        <v>353</v>
      </c>
      <c r="G81" s="1654" t="s">
        <v>353</v>
      </c>
      <c r="H81" s="1653" t="s">
        <v>1056</v>
      </c>
      <c r="I81" s="1654" t="s">
        <v>934</v>
      </c>
      <c r="J81" s="1655">
        <v>0.5</v>
      </c>
      <c r="K81" s="1655">
        <v>0.39999999999999997</v>
      </c>
      <c r="L81" s="1655">
        <v>0</v>
      </c>
      <c r="M81" s="1653" t="s">
        <v>1257</v>
      </c>
      <c r="N81" s="1656">
        <v>0</v>
      </c>
    </row>
    <row r="82" spans="1:14" s="1634" customFormat="1" ht="21" customHeight="1" x14ac:dyDescent="0.25">
      <c r="A82" s="3"/>
      <c r="B82" s="1626"/>
      <c r="C82" s="1627"/>
      <c r="D82" s="1628"/>
      <c r="E82" s="1647" t="s">
        <v>513</v>
      </c>
      <c r="F82" s="1648" t="s">
        <v>353</v>
      </c>
      <c r="G82" s="1649" t="s">
        <v>353</v>
      </c>
      <c r="H82" s="1648" t="s">
        <v>1056</v>
      </c>
      <c r="I82" s="1649" t="s">
        <v>934</v>
      </c>
      <c r="J82" s="1650">
        <v>0.5</v>
      </c>
      <c r="K82" s="1650">
        <v>0.4499999999999999</v>
      </c>
      <c r="L82" s="1650">
        <v>0</v>
      </c>
      <c r="M82" s="1648" t="s">
        <v>1257</v>
      </c>
      <c r="N82" s="1651">
        <v>0</v>
      </c>
    </row>
    <row r="83" spans="1:14" s="1634" customFormat="1" ht="21" customHeight="1" x14ac:dyDescent="0.25">
      <c r="A83" s="3"/>
      <c r="B83" s="1626"/>
      <c r="C83" s="1627"/>
      <c r="D83" s="1636" t="s">
        <v>412</v>
      </c>
      <c r="E83" s="1642" t="s">
        <v>505</v>
      </c>
      <c r="F83" s="1643" t="s">
        <v>353</v>
      </c>
      <c r="G83" s="1644" t="s">
        <v>353</v>
      </c>
      <c r="H83" s="1643" t="s">
        <v>1056</v>
      </c>
      <c r="I83" s="1644" t="s">
        <v>934</v>
      </c>
      <c r="J83" s="1645">
        <v>0.52</v>
      </c>
      <c r="K83" s="1645">
        <v>0.39999999999999997</v>
      </c>
      <c r="L83" s="1645">
        <v>0</v>
      </c>
      <c r="M83" s="1643" t="s">
        <v>1257</v>
      </c>
      <c r="N83" s="1646">
        <v>0</v>
      </c>
    </row>
    <row r="84" spans="1:14" s="1634" customFormat="1" ht="21" customHeight="1" x14ac:dyDescent="0.25">
      <c r="A84" s="3"/>
      <c r="B84" s="1626"/>
      <c r="C84" s="1627"/>
      <c r="D84" s="1628"/>
      <c r="E84" s="1647" t="s">
        <v>454</v>
      </c>
      <c r="F84" s="1648" t="s">
        <v>353</v>
      </c>
      <c r="G84" s="1649" t="s">
        <v>353</v>
      </c>
      <c r="H84" s="1648" t="s">
        <v>1056</v>
      </c>
      <c r="I84" s="1649" t="s">
        <v>934</v>
      </c>
      <c r="J84" s="1650">
        <v>6.2399999999999984</v>
      </c>
      <c r="K84" s="1650">
        <v>6</v>
      </c>
      <c r="L84" s="1650">
        <v>6.0770000000000008</v>
      </c>
      <c r="M84" s="1648" t="s">
        <v>1261</v>
      </c>
      <c r="N84" s="1651">
        <v>465</v>
      </c>
    </row>
    <row r="85" spans="1:14" s="1634" customFormat="1" ht="21" customHeight="1" x14ac:dyDescent="0.25">
      <c r="A85" s="3"/>
      <c r="B85" s="1626"/>
      <c r="C85" s="1627"/>
      <c r="D85" s="1628"/>
      <c r="E85" s="1657"/>
      <c r="F85" s="1658"/>
      <c r="G85" s="1659"/>
      <c r="H85" s="1658"/>
      <c r="I85" s="1659"/>
      <c r="J85" s="1660"/>
      <c r="K85" s="1660"/>
      <c r="L85" s="1660"/>
      <c r="M85" s="1658" t="s">
        <v>1257</v>
      </c>
      <c r="N85" s="1661">
        <v>1662</v>
      </c>
    </row>
    <row r="86" spans="1:14" s="1634" customFormat="1" ht="21" customHeight="1" x14ac:dyDescent="0.25">
      <c r="A86" s="3"/>
      <c r="B86" s="1626"/>
      <c r="C86" s="1627"/>
      <c r="D86" s="1628"/>
      <c r="E86" s="1647" t="s">
        <v>455</v>
      </c>
      <c r="F86" s="1648" t="s">
        <v>353</v>
      </c>
      <c r="G86" s="1649" t="s">
        <v>353</v>
      </c>
      <c r="H86" s="1648" t="s">
        <v>1056</v>
      </c>
      <c r="I86" s="1649" t="s">
        <v>934</v>
      </c>
      <c r="J86" s="1650">
        <v>6.2399999999999984</v>
      </c>
      <c r="K86" s="1650">
        <v>6</v>
      </c>
      <c r="L86" s="1650">
        <v>64.347999999999999</v>
      </c>
      <c r="M86" s="1648" t="s">
        <v>1261</v>
      </c>
      <c r="N86" s="1651">
        <v>327</v>
      </c>
    </row>
    <row r="87" spans="1:14" s="1634" customFormat="1" ht="21" customHeight="1" x14ac:dyDescent="0.25">
      <c r="A87" s="3"/>
      <c r="B87" s="1626"/>
      <c r="C87" s="1627"/>
      <c r="D87" s="1628"/>
      <c r="E87" s="1629"/>
      <c r="F87" s="1630"/>
      <c r="G87" s="1631"/>
      <c r="H87" s="1630"/>
      <c r="I87" s="1631"/>
      <c r="J87" s="1632"/>
      <c r="K87" s="1632"/>
      <c r="L87" s="1632"/>
      <c r="M87" s="1630" t="s">
        <v>1257</v>
      </c>
      <c r="N87" s="1633">
        <v>5387</v>
      </c>
    </row>
    <row r="88" spans="1:14" s="1634" customFormat="1" ht="21" customHeight="1" x14ac:dyDescent="0.25">
      <c r="A88" s="3"/>
      <c r="B88" s="1626"/>
      <c r="C88" s="1627"/>
      <c r="D88" s="1636" t="s">
        <v>418</v>
      </c>
      <c r="E88" s="1642" t="s">
        <v>519</v>
      </c>
      <c r="F88" s="1643" t="s">
        <v>353</v>
      </c>
      <c r="G88" s="1644" t="s">
        <v>353</v>
      </c>
      <c r="H88" s="1643" t="s">
        <v>1057</v>
      </c>
      <c r="I88" s="1644" t="s">
        <v>934</v>
      </c>
      <c r="J88" s="1645">
        <v>0.43</v>
      </c>
      <c r="K88" s="1645">
        <v>0.3</v>
      </c>
      <c r="L88" s="1645">
        <v>517.83699999999999</v>
      </c>
      <c r="M88" s="1643" t="s">
        <v>1257</v>
      </c>
      <c r="N88" s="1646">
        <v>59916</v>
      </c>
    </row>
    <row r="89" spans="1:14" s="1634" customFormat="1" ht="21" customHeight="1" x14ac:dyDescent="0.25">
      <c r="A89" s="3"/>
      <c r="B89" s="1626"/>
      <c r="C89" s="1627"/>
      <c r="D89" s="1628"/>
      <c r="E89" s="1647" t="s">
        <v>520</v>
      </c>
      <c r="F89" s="1648" t="s">
        <v>353</v>
      </c>
      <c r="G89" s="1649" t="s">
        <v>353</v>
      </c>
      <c r="H89" s="1648" t="s">
        <v>1057</v>
      </c>
      <c r="I89" s="1649" t="s">
        <v>934</v>
      </c>
      <c r="J89" s="1650">
        <v>0.16</v>
      </c>
      <c r="K89" s="1650">
        <v>0.13</v>
      </c>
      <c r="L89" s="1650">
        <v>8.7769999999999992</v>
      </c>
      <c r="M89" s="1648" t="s">
        <v>1257</v>
      </c>
      <c r="N89" s="1651">
        <v>966</v>
      </c>
    </row>
    <row r="90" spans="1:14" s="1634" customFormat="1" ht="21" customHeight="1" x14ac:dyDescent="0.25">
      <c r="A90" s="3"/>
      <c r="B90" s="1626"/>
      <c r="C90" s="1627"/>
      <c r="D90" s="1636" t="s">
        <v>420</v>
      </c>
      <c r="E90" s="1642" t="s">
        <v>522</v>
      </c>
      <c r="F90" s="1643" t="s">
        <v>353</v>
      </c>
      <c r="G90" s="1644" t="s">
        <v>353</v>
      </c>
      <c r="H90" s="1643" t="s">
        <v>1057</v>
      </c>
      <c r="I90" s="1644" t="s">
        <v>934</v>
      </c>
      <c r="J90" s="1645">
        <v>0.22000000000000006</v>
      </c>
      <c r="K90" s="1645">
        <v>0.19999999999999998</v>
      </c>
      <c r="L90" s="1645">
        <v>86.004000000000005</v>
      </c>
      <c r="M90" s="1643" t="s">
        <v>1257</v>
      </c>
      <c r="N90" s="1646">
        <v>7254</v>
      </c>
    </row>
    <row r="91" spans="1:14" s="1634" customFormat="1" ht="21" customHeight="1" x14ac:dyDescent="0.25">
      <c r="A91" s="3"/>
      <c r="B91" s="1626"/>
      <c r="C91" s="1627"/>
      <c r="D91" s="1628"/>
      <c r="E91" s="1647" t="s">
        <v>524</v>
      </c>
      <c r="F91" s="1648" t="s">
        <v>353</v>
      </c>
      <c r="G91" s="1649" t="s">
        <v>353</v>
      </c>
      <c r="H91" s="1648" t="s">
        <v>1057</v>
      </c>
      <c r="I91" s="1649" t="s">
        <v>934</v>
      </c>
      <c r="J91" s="1650">
        <v>0.47999999999999993</v>
      </c>
      <c r="K91" s="1650">
        <v>0.38000000000000006</v>
      </c>
      <c r="L91" s="1650">
        <v>776.28899999999999</v>
      </c>
      <c r="M91" s="1648" t="s">
        <v>1257</v>
      </c>
      <c r="N91" s="1651">
        <v>62798</v>
      </c>
    </row>
    <row r="92" spans="1:14" s="1634" customFormat="1" ht="21" customHeight="1" x14ac:dyDescent="0.25">
      <c r="A92" s="3"/>
      <c r="B92" s="1626"/>
      <c r="C92" s="1627"/>
      <c r="D92" s="1636" t="s">
        <v>422</v>
      </c>
      <c r="E92" s="1642" t="s">
        <v>445</v>
      </c>
      <c r="F92" s="1643" t="s">
        <v>353</v>
      </c>
      <c r="G92" s="1644" t="s">
        <v>353</v>
      </c>
      <c r="H92" s="1643" t="s">
        <v>1057</v>
      </c>
      <c r="I92" s="1644" t="s">
        <v>934</v>
      </c>
      <c r="J92" s="1645">
        <v>0.13</v>
      </c>
      <c r="K92" s="1645">
        <v>9.9999999999999992E-2</v>
      </c>
      <c r="L92" s="1645">
        <v>51.162000000000006</v>
      </c>
      <c r="M92" s="1643" t="s">
        <v>1257</v>
      </c>
      <c r="N92" s="1646">
        <v>4503</v>
      </c>
    </row>
    <row r="93" spans="1:14" s="1634" customFormat="1" ht="21" customHeight="1" x14ac:dyDescent="0.25">
      <c r="A93" s="3"/>
      <c r="B93" s="1626"/>
      <c r="C93" s="1627"/>
      <c r="D93" s="1628"/>
      <c r="E93" s="1647" t="s">
        <v>525</v>
      </c>
      <c r="F93" s="1648" t="s">
        <v>353</v>
      </c>
      <c r="G93" s="1649" t="s">
        <v>353</v>
      </c>
      <c r="H93" s="1648" t="s">
        <v>1057</v>
      </c>
      <c r="I93" s="1649" t="s">
        <v>934</v>
      </c>
      <c r="J93" s="1650">
        <v>0.27299999999999996</v>
      </c>
      <c r="K93" s="1650">
        <v>0.19999999999999998</v>
      </c>
      <c r="L93" s="1650">
        <v>167.179</v>
      </c>
      <c r="M93" s="1648" t="s">
        <v>1257</v>
      </c>
      <c r="N93" s="1651">
        <v>14690</v>
      </c>
    </row>
    <row r="94" spans="1:14" s="1634" customFormat="1" ht="21" customHeight="1" x14ac:dyDescent="0.25">
      <c r="A94" s="3"/>
      <c r="B94" s="1626"/>
      <c r="C94" s="1627"/>
      <c r="D94" s="1636" t="s">
        <v>424</v>
      </c>
      <c r="E94" s="1642" t="s">
        <v>526</v>
      </c>
      <c r="F94" s="1643" t="s">
        <v>353</v>
      </c>
      <c r="G94" s="1644" t="s">
        <v>353</v>
      </c>
      <c r="H94" s="1643" t="s">
        <v>1056</v>
      </c>
      <c r="I94" s="1644" t="s">
        <v>934</v>
      </c>
      <c r="J94" s="1645">
        <v>1.0999999999999999</v>
      </c>
      <c r="K94" s="1645">
        <v>0.79999999999999993</v>
      </c>
      <c r="L94" s="1645">
        <v>321.41399999999999</v>
      </c>
      <c r="M94" s="1643" t="s">
        <v>1257</v>
      </c>
      <c r="N94" s="1646">
        <v>25024</v>
      </c>
    </row>
    <row r="95" spans="1:14" s="1634" customFormat="1" ht="21" customHeight="1" x14ac:dyDescent="0.25">
      <c r="A95" s="3"/>
      <c r="B95" s="1626"/>
      <c r="C95" s="1627"/>
      <c r="D95" s="1628"/>
      <c r="E95" s="1652" t="s">
        <v>528</v>
      </c>
      <c r="F95" s="1653" t="s">
        <v>353</v>
      </c>
      <c r="G95" s="1654" t="s">
        <v>353</v>
      </c>
      <c r="H95" s="1653" t="s">
        <v>1056</v>
      </c>
      <c r="I95" s="1654" t="s">
        <v>934</v>
      </c>
      <c r="J95" s="1655">
        <v>0.70000000000000007</v>
      </c>
      <c r="K95" s="1655">
        <v>0.5</v>
      </c>
      <c r="L95" s="1655">
        <v>190.57</v>
      </c>
      <c r="M95" s="1653" t="s">
        <v>1257</v>
      </c>
      <c r="N95" s="1656">
        <v>13875</v>
      </c>
    </row>
    <row r="96" spans="1:14" s="1634" customFormat="1" ht="21" customHeight="1" x14ac:dyDescent="0.25">
      <c r="A96" s="3"/>
      <c r="B96" s="1626"/>
      <c r="C96" s="1627"/>
      <c r="D96" s="1628"/>
      <c r="E96" s="1652" t="s">
        <v>530</v>
      </c>
      <c r="F96" s="1653" t="s">
        <v>353</v>
      </c>
      <c r="G96" s="1654" t="s">
        <v>353</v>
      </c>
      <c r="H96" s="1653" t="s">
        <v>1056</v>
      </c>
      <c r="I96" s="1654" t="s">
        <v>934</v>
      </c>
      <c r="J96" s="1655">
        <v>1.0999999999999999</v>
      </c>
      <c r="K96" s="1655">
        <v>0.79999999999999993</v>
      </c>
      <c r="L96" s="1655">
        <v>411.63600000000002</v>
      </c>
      <c r="M96" s="1653" t="s">
        <v>1257</v>
      </c>
      <c r="N96" s="1656">
        <v>34346</v>
      </c>
    </row>
    <row r="97" spans="1:14" s="1634" customFormat="1" ht="21" customHeight="1" x14ac:dyDescent="0.25">
      <c r="A97" s="3"/>
      <c r="B97" s="1626"/>
      <c r="C97" s="1627"/>
      <c r="D97" s="1628"/>
      <c r="E97" s="1652" t="s">
        <v>531</v>
      </c>
      <c r="F97" s="1653" t="s">
        <v>353</v>
      </c>
      <c r="G97" s="1654" t="s">
        <v>353</v>
      </c>
      <c r="H97" s="1653" t="s">
        <v>1056</v>
      </c>
      <c r="I97" s="1654" t="s">
        <v>934</v>
      </c>
      <c r="J97" s="1655">
        <v>0.7</v>
      </c>
      <c r="K97" s="1655">
        <v>0.5</v>
      </c>
      <c r="L97" s="1655">
        <v>54.260999999999996</v>
      </c>
      <c r="M97" s="1653" t="s">
        <v>1257</v>
      </c>
      <c r="N97" s="1656">
        <v>4340</v>
      </c>
    </row>
    <row r="98" spans="1:14" s="1634" customFormat="1" ht="21" customHeight="1" x14ac:dyDescent="0.25">
      <c r="A98" s="3"/>
      <c r="B98" s="1626"/>
      <c r="C98" s="1627"/>
      <c r="D98" s="1628"/>
      <c r="E98" s="1647" t="s">
        <v>532</v>
      </c>
      <c r="F98" s="1648" t="s">
        <v>353</v>
      </c>
      <c r="G98" s="1649" t="s">
        <v>353</v>
      </c>
      <c r="H98" s="1648" t="s">
        <v>1056</v>
      </c>
      <c r="I98" s="1649" t="s">
        <v>934</v>
      </c>
      <c r="J98" s="1650">
        <v>0.7</v>
      </c>
      <c r="K98" s="1650">
        <v>0.5</v>
      </c>
      <c r="L98" s="1650">
        <v>58.195999999999998</v>
      </c>
      <c r="M98" s="1648" t="s">
        <v>1257</v>
      </c>
      <c r="N98" s="1651">
        <v>4900</v>
      </c>
    </row>
    <row r="99" spans="1:14" s="1634" customFormat="1" ht="21" customHeight="1" x14ac:dyDescent="0.25">
      <c r="A99" s="3"/>
      <c r="B99" s="1626"/>
      <c r="C99" s="1635" t="s">
        <v>50</v>
      </c>
      <c r="D99" s="1636" t="s">
        <v>436</v>
      </c>
      <c r="E99" s="1642" t="s">
        <v>552</v>
      </c>
      <c r="F99" s="1643" t="s">
        <v>353</v>
      </c>
      <c r="G99" s="1644" t="s">
        <v>353</v>
      </c>
      <c r="H99" s="1643" t="s">
        <v>1056</v>
      </c>
      <c r="I99" s="1644" t="s">
        <v>934</v>
      </c>
      <c r="J99" s="1645">
        <v>1.5999999999999999</v>
      </c>
      <c r="K99" s="1645">
        <v>0.79999999999999993</v>
      </c>
      <c r="L99" s="1645">
        <v>135.589</v>
      </c>
      <c r="M99" s="1643" t="s">
        <v>1257</v>
      </c>
      <c r="N99" s="1646">
        <v>12698</v>
      </c>
    </row>
    <row r="100" spans="1:14" s="1634" customFormat="1" ht="21" customHeight="1" x14ac:dyDescent="0.25">
      <c r="A100" s="3"/>
      <c r="B100" s="1626"/>
      <c r="C100" s="1627"/>
      <c r="D100" s="1636" t="s">
        <v>438</v>
      </c>
      <c r="E100" s="1642" t="s">
        <v>555</v>
      </c>
      <c r="F100" s="1643" t="s">
        <v>353</v>
      </c>
      <c r="G100" s="1644" t="s">
        <v>353</v>
      </c>
      <c r="H100" s="1643" t="s">
        <v>1056</v>
      </c>
      <c r="I100" s="1644" t="s">
        <v>934</v>
      </c>
      <c r="J100" s="1645">
        <v>0.80000000000000016</v>
      </c>
      <c r="K100" s="1645">
        <v>0.45</v>
      </c>
      <c r="L100" s="1645">
        <v>14.536000000000003</v>
      </c>
      <c r="M100" s="1643" t="s">
        <v>1257</v>
      </c>
      <c r="N100" s="1646">
        <v>1198</v>
      </c>
    </row>
    <row r="101" spans="1:14" s="1634" customFormat="1" ht="21" customHeight="1" x14ac:dyDescent="0.25">
      <c r="A101" s="3"/>
      <c r="B101" s="1626"/>
      <c r="C101" s="1635" t="s">
        <v>52</v>
      </c>
      <c r="D101" s="1636" t="s">
        <v>441</v>
      </c>
      <c r="E101" s="1642" t="s">
        <v>560</v>
      </c>
      <c r="F101" s="1643" t="s">
        <v>353</v>
      </c>
      <c r="G101" s="1644" t="s">
        <v>353</v>
      </c>
      <c r="H101" s="1643" t="s">
        <v>1057</v>
      </c>
      <c r="I101" s="1644" t="s">
        <v>934</v>
      </c>
      <c r="J101" s="1645">
        <v>0.32</v>
      </c>
      <c r="K101" s="1645">
        <v>0</v>
      </c>
      <c r="L101" s="1645">
        <v>0</v>
      </c>
      <c r="M101" s="1643"/>
      <c r="N101" s="1646"/>
    </row>
    <row r="102" spans="1:14" s="1634" customFormat="1" ht="21" customHeight="1" x14ac:dyDescent="0.25">
      <c r="A102" s="3"/>
      <c r="B102" s="1626"/>
      <c r="C102" s="1627"/>
      <c r="D102" s="1628"/>
      <c r="E102" s="1652" t="s">
        <v>562</v>
      </c>
      <c r="F102" s="1653" t="s">
        <v>353</v>
      </c>
      <c r="G102" s="1654" t="s">
        <v>353</v>
      </c>
      <c r="H102" s="1653" t="s">
        <v>1057</v>
      </c>
      <c r="I102" s="1654" t="s">
        <v>934</v>
      </c>
      <c r="J102" s="1655">
        <v>0.59100000000000008</v>
      </c>
      <c r="K102" s="1655">
        <v>0.5</v>
      </c>
      <c r="L102" s="1655">
        <v>504.44300000000004</v>
      </c>
      <c r="M102" s="1653" t="s">
        <v>1257</v>
      </c>
      <c r="N102" s="1656">
        <v>40560</v>
      </c>
    </row>
    <row r="103" spans="1:14" s="1634" customFormat="1" ht="21" customHeight="1" x14ac:dyDescent="0.25">
      <c r="A103" s="3"/>
      <c r="B103" s="1626"/>
      <c r="C103" s="1627"/>
      <c r="D103" s="1628"/>
      <c r="E103" s="1652" t="s">
        <v>564</v>
      </c>
      <c r="F103" s="1653" t="s">
        <v>353</v>
      </c>
      <c r="G103" s="1654" t="s">
        <v>353</v>
      </c>
      <c r="H103" s="1653" t="s">
        <v>1057</v>
      </c>
      <c r="I103" s="1654" t="s">
        <v>934</v>
      </c>
      <c r="J103" s="1655">
        <v>0.59100000000000008</v>
      </c>
      <c r="K103" s="1655">
        <v>0.5</v>
      </c>
      <c r="L103" s="1655">
        <v>618.19400000000007</v>
      </c>
      <c r="M103" s="1653" t="s">
        <v>1257</v>
      </c>
      <c r="N103" s="1656">
        <v>50349</v>
      </c>
    </row>
    <row r="104" spans="1:14" s="1634" customFormat="1" ht="21" customHeight="1" x14ac:dyDescent="0.25">
      <c r="A104" s="3"/>
      <c r="B104" s="1626"/>
      <c r="C104" s="1627"/>
      <c r="D104" s="1628"/>
      <c r="E104" s="1652" t="s">
        <v>481</v>
      </c>
      <c r="F104" s="1653" t="s">
        <v>353</v>
      </c>
      <c r="G104" s="1654" t="s">
        <v>353</v>
      </c>
      <c r="H104" s="1653" t="s">
        <v>1057</v>
      </c>
      <c r="I104" s="1654" t="s">
        <v>934</v>
      </c>
      <c r="J104" s="1655">
        <v>0.5</v>
      </c>
      <c r="K104" s="1655">
        <v>0.3</v>
      </c>
      <c r="L104" s="1655">
        <v>355.91</v>
      </c>
      <c r="M104" s="1653" t="s">
        <v>1257</v>
      </c>
      <c r="N104" s="1656">
        <v>34279</v>
      </c>
    </row>
    <row r="105" spans="1:14" s="1634" customFormat="1" ht="21" customHeight="1" x14ac:dyDescent="0.25">
      <c r="A105" s="3"/>
      <c r="B105" s="1626"/>
      <c r="C105" s="1627"/>
      <c r="D105" s="1628"/>
      <c r="E105" s="1647" t="s">
        <v>471</v>
      </c>
      <c r="F105" s="1648" t="s">
        <v>353</v>
      </c>
      <c r="G105" s="1649" t="s">
        <v>353</v>
      </c>
      <c r="H105" s="1648" t="s">
        <v>1057</v>
      </c>
      <c r="I105" s="1649" t="s">
        <v>934</v>
      </c>
      <c r="J105" s="1650">
        <v>1</v>
      </c>
      <c r="K105" s="1650">
        <v>0.8999999999999998</v>
      </c>
      <c r="L105" s="1650">
        <v>627.65200000000004</v>
      </c>
      <c r="M105" s="1648" t="s">
        <v>1257</v>
      </c>
      <c r="N105" s="1651">
        <v>47233</v>
      </c>
    </row>
    <row r="106" spans="1:14" s="1634" customFormat="1" ht="21" customHeight="1" x14ac:dyDescent="0.25">
      <c r="A106" s="3"/>
      <c r="B106" s="1626"/>
      <c r="C106" s="1635" t="s">
        <v>56</v>
      </c>
      <c r="D106" s="1636" t="s">
        <v>461</v>
      </c>
      <c r="E106" s="1642" t="s">
        <v>595</v>
      </c>
      <c r="F106" s="1643" t="s">
        <v>353</v>
      </c>
      <c r="G106" s="1644" t="s">
        <v>353</v>
      </c>
      <c r="H106" s="1643" t="s">
        <v>1056</v>
      </c>
      <c r="I106" s="1644" t="s">
        <v>934</v>
      </c>
      <c r="J106" s="1645">
        <v>7.6500000000000012</v>
      </c>
      <c r="K106" s="1645">
        <v>0</v>
      </c>
      <c r="L106" s="1645">
        <v>810.61500000000001</v>
      </c>
      <c r="M106" s="1643" t="s">
        <v>1257</v>
      </c>
      <c r="N106" s="1646">
        <v>61007</v>
      </c>
    </row>
    <row r="107" spans="1:14" s="1634" customFormat="1" ht="21" customHeight="1" x14ac:dyDescent="0.25">
      <c r="A107" s="3"/>
      <c r="B107" s="1626"/>
      <c r="C107" s="1627"/>
      <c r="D107" s="1628"/>
      <c r="E107" s="1652" t="s">
        <v>597</v>
      </c>
      <c r="F107" s="1653" t="s">
        <v>353</v>
      </c>
      <c r="G107" s="1654" t="s">
        <v>353</v>
      </c>
      <c r="H107" s="1653" t="s">
        <v>1056</v>
      </c>
      <c r="I107" s="1654" t="s">
        <v>934</v>
      </c>
      <c r="J107" s="1655">
        <v>2.5499999999999994</v>
      </c>
      <c r="K107" s="1655">
        <v>0</v>
      </c>
      <c r="L107" s="1655">
        <v>357.084</v>
      </c>
      <c r="M107" s="1653" t="s">
        <v>1257</v>
      </c>
      <c r="N107" s="1656">
        <v>27009.200000000001</v>
      </c>
    </row>
    <row r="108" spans="1:14" s="1634" customFormat="1" ht="21" customHeight="1" x14ac:dyDescent="0.25">
      <c r="A108" s="3"/>
      <c r="B108" s="1626"/>
      <c r="C108" s="1627"/>
      <c r="D108" s="1628"/>
      <c r="E108" s="1652" t="s">
        <v>599</v>
      </c>
      <c r="F108" s="1653" t="s">
        <v>353</v>
      </c>
      <c r="G108" s="1654" t="s">
        <v>353</v>
      </c>
      <c r="H108" s="1653" t="s">
        <v>1056</v>
      </c>
      <c r="I108" s="1654" t="s">
        <v>934</v>
      </c>
      <c r="J108" s="1655">
        <v>0.5</v>
      </c>
      <c r="K108" s="1655">
        <v>0</v>
      </c>
      <c r="L108" s="1655">
        <v>0</v>
      </c>
      <c r="M108" s="1653"/>
      <c r="N108" s="1656"/>
    </row>
    <row r="109" spans="1:14" s="1634" customFormat="1" ht="21" customHeight="1" x14ac:dyDescent="0.25">
      <c r="A109" s="3"/>
      <c r="B109" s="1626"/>
      <c r="C109" s="1627"/>
      <c r="D109" s="1628"/>
      <c r="E109" s="1647" t="s">
        <v>601</v>
      </c>
      <c r="F109" s="1648" t="s">
        <v>353</v>
      </c>
      <c r="G109" s="1649" t="s">
        <v>353</v>
      </c>
      <c r="H109" s="1648" t="s">
        <v>1056</v>
      </c>
      <c r="I109" s="1649" t="s">
        <v>934</v>
      </c>
      <c r="J109" s="1650">
        <v>0.5</v>
      </c>
      <c r="K109" s="1650">
        <v>0</v>
      </c>
      <c r="L109" s="1650">
        <v>0</v>
      </c>
      <c r="M109" s="1648"/>
      <c r="N109" s="1651"/>
    </row>
    <row r="110" spans="1:14" s="1634" customFormat="1" ht="21" customHeight="1" x14ac:dyDescent="0.25">
      <c r="A110" s="3"/>
      <c r="B110" s="1626"/>
      <c r="C110" s="1627"/>
      <c r="D110" s="1636" t="s">
        <v>462</v>
      </c>
      <c r="E110" s="1642" t="s">
        <v>603</v>
      </c>
      <c r="F110" s="1643" t="s">
        <v>353</v>
      </c>
      <c r="G110" s="1644" t="s">
        <v>353</v>
      </c>
      <c r="H110" s="1643" t="s">
        <v>1056</v>
      </c>
      <c r="I110" s="1644" t="s">
        <v>934</v>
      </c>
      <c r="J110" s="1645">
        <v>0.75</v>
      </c>
      <c r="K110" s="1645">
        <v>0.5</v>
      </c>
      <c r="L110" s="1645">
        <v>0</v>
      </c>
      <c r="M110" s="1643"/>
      <c r="N110" s="1646"/>
    </row>
    <row r="111" spans="1:14" s="1634" customFormat="1" ht="21" customHeight="1" x14ac:dyDescent="0.25">
      <c r="A111" s="3"/>
      <c r="B111" s="1626"/>
      <c r="C111" s="1627"/>
      <c r="D111" s="1628"/>
      <c r="E111" s="1647" t="s">
        <v>605</v>
      </c>
      <c r="F111" s="1648" t="s">
        <v>353</v>
      </c>
      <c r="G111" s="1649" t="s">
        <v>353</v>
      </c>
      <c r="H111" s="1648" t="s">
        <v>1056</v>
      </c>
      <c r="I111" s="1649" t="s">
        <v>934</v>
      </c>
      <c r="J111" s="1650">
        <v>0.5</v>
      </c>
      <c r="K111" s="1650">
        <v>0.5</v>
      </c>
      <c r="L111" s="1650">
        <v>0</v>
      </c>
      <c r="M111" s="1648"/>
      <c r="N111" s="1651"/>
    </row>
    <row r="112" spans="1:14" s="1634" customFormat="1" ht="21" customHeight="1" x14ac:dyDescent="0.25">
      <c r="A112" s="3"/>
      <c r="B112" s="1626"/>
      <c r="C112" s="1627"/>
      <c r="D112" s="1636" t="s">
        <v>463</v>
      </c>
      <c r="E112" s="1642" t="s">
        <v>607</v>
      </c>
      <c r="F112" s="1643" t="s">
        <v>353</v>
      </c>
      <c r="G112" s="1644" t="s">
        <v>353</v>
      </c>
      <c r="H112" s="1643" t="s">
        <v>1056</v>
      </c>
      <c r="I112" s="1644" t="s">
        <v>934</v>
      </c>
      <c r="J112" s="1645">
        <v>0.25</v>
      </c>
      <c r="K112" s="1645">
        <v>0.25</v>
      </c>
      <c r="L112" s="1645">
        <v>51.159000000000006</v>
      </c>
      <c r="M112" s="1643" t="s">
        <v>1257</v>
      </c>
      <c r="N112" s="1646">
        <v>4587</v>
      </c>
    </row>
    <row r="113" spans="1:14" s="1634" customFormat="1" ht="21" customHeight="1" x14ac:dyDescent="0.25">
      <c r="A113" s="3"/>
      <c r="B113" s="1626"/>
      <c r="C113" s="1627"/>
      <c r="D113" s="1628"/>
      <c r="E113" s="1652" t="s">
        <v>608</v>
      </c>
      <c r="F113" s="1653" t="s">
        <v>353</v>
      </c>
      <c r="G113" s="1654" t="s">
        <v>353</v>
      </c>
      <c r="H113" s="1653" t="s">
        <v>1056</v>
      </c>
      <c r="I113" s="1654" t="s">
        <v>934</v>
      </c>
      <c r="J113" s="1655">
        <v>0.5</v>
      </c>
      <c r="K113" s="1655">
        <v>0.5</v>
      </c>
      <c r="L113" s="1655">
        <v>25.428000000000004</v>
      </c>
      <c r="M113" s="1653" t="s">
        <v>1257</v>
      </c>
      <c r="N113" s="1656">
        <v>2295</v>
      </c>
    </row>
    <row r="114" spans="1:14" s="1634" customFormat="1" ht="21" customHeight="1" x14ac:dyDescent="0.25">
      <c r="A114" s="3"/>
      <c r="B114" s="1626"/>
      <c r="C114" s="1627"/>
      <c r="D114" s="1628"/>
      <c r="E114" s="1647" t="s">
        <v>606</v>
      </c>
      <c r="F114" s="1648" t="s">
        <v>353</v>
      </c>
      <c r="G114" s="1649" t="s">
        <v>353</v>
      </c>
      <c r="H114" s="1648" t="s">
        <v>1056</v>
      </c>
      <c r="I114" s="1649" t="s">
        <v>934</v>
      </c>
      <c r="J114" s="1650">
        <v>0.25</v>
      </c>
      <c r="K114" s="1650">
        <v>0.19999999999999998</v>
      </c>
      <c r="L114" s="1650">
        <v>24.512</v>
      </c>
      <c r="M114" s="1648" t="s">
        <v>1257</v>
      </c>
      <c r="N114" s="1651">
        <v>1915</v>
      </c>
    </row>
    <row r="115" spans="1:14" s="1634" customFormat="1" ht="21" customHeight="1" x14ac:dyDescent="0.25">
      <c r="A115" s="3"/>
      <c r="B115" s="1626"/>
      <c r="C115" s="1627"/>
      <c r="D115" s="1636" t="s">
        <v>465</v>
      </c>
      <c r="E115" s="1642" t="s">
        <v>610</v>
      </c>
      <c r="F115" s="1643" t="s">
        <v>353</v>
      </c>
      <c r="G115" s="1644" t="s">
        <v>353</v>
      </c>
      <c r="H115" s="1643" t="s">
        <v>1056</v>
      </c>
      <c r="I115" s="1644" t="s">
        <v>934</v>
      </c>
      <c r="J115" s="1645">
        <v>0.5</v>
      </c>
      <c r="K115" s="1645">
        <v>0.39999999999999997</v>
      </c>
      <c r="L115" s="1645">
        <v>0</v>
      </c>
      <c r="M115" s="1643" t="s">
        <v>1257</v>
      </c>
      <c r="N115" s="1646">
        <v>0</v>
      </c>
    </row>
    <row r="116" spans="1:14" s="1634" customFormat="1" ht="21" customHeight="1" x14ac:dyDescent="0.25">
      <c r="A116" s="3"/>
      <c r="B116" s="1626"/>
      <c r="C116" s="1627"/>
      <c r="D116" s="1628"/>
      <c r="E116" s="1652" t="s">
        <v>612</v>
      </c>
      <c r="F116" s="1653" t="s">
        <v>353</v>
      </c>
      <c r="G116" s="1654" t="s">
        <v>353</v>
      </c>
      <c r="H116" s="1653" t="s">
        <v>1056</v>
      </c>
      <c r="I116" s="1654" t="s">
        <v>934</v>
      </c>
      <c r="J116" s="1655">
        <v>0.5</v>
      </c>
      <c r="K116" s="1655">
        <v>0.5</v>
      </c>
      <c r="L116" s="1655">
        <v>0</v>
      </c>
      <c r="M116" s="1653"/>
      <c r="N116" s="1656"/>
    </row>
    <row r="117" spans="1:14" s="1634" customFormat="1" ht="21" customHeight="1" x14ac:dyDescent="0.25">
      <c r="A117" s="3"/>
      <c r="B117" s="1626"/>
      <c r="C117" s="1627"/>
      <c r="D117" s="1628"/>
      <c r="E117" s="1647" t="s">
        <v>614</v>
      </c>
      <c r="F117" s="1648" t="s">
        <v>353</v>
      </c>
      <c r="G117" s="1649" t="s">
        <v>353</v>
      </c>
      <c r="H117" s="1648" t="s">
        <v>1056</v>
      </c>
      <c r="I117" s="1649" t="s">
        <v>934</v>
      </c>
      <c r="J117" s="1650">
        <v>0.5</v>
      </c>
      <c r="K117" s="1650">
        <v>0.5</v>
      </c>
      <c r="L117" s="1650">
        <v>0</v>
      </c>
      <c r="M117" s="1648"/>
      <c r="N117" s="1651"/>
    </row>
    <row r="118" spans="1:14" s="1634" customFormat="1" ht="21" customHeight="1" x14ac:dyDescent="0.25">
      <c r="A118" s="3"/>
      <c r="B118" s="1626"/>
      <c r="C118" s="1635" t="s">
        <v>58</v>
      </c>
      <c r="D118" s="1636" t="s">
        <v>474</v>
      </c>
      <c r="E118" s="1642" t="s">
        <v>623</v>
      </c>
      <c r="F118" s="1643" t="s">
        <v>353</v>
      </c>
      <c r="G118" s="1644" t="s">
        <v>353</v>
      </c>
      <c r="H118" s="1643" t="s">
        <v>1056</v>
      </c>
      <c r="I118" s="1644" t="s">
        <v>934</v>
      </c>
      <c r="J118" s="1645">
        <v>0.5</v>
      </c>
      <c r="K118" s="1645">
        <v>0.39999999999999997</v>
      </c>
      <c r="L118" s="1645">
        <v>0</v>
      </c>
      <c r="M118" s="1643" t="s">
        <v>1257</v>
      </c>
      <c r="N118" s="1646">
        <v>0</v>
      </c>
    </row>
    <row r="119" spans="1:14" s="1634" customFormat="1" ht="21" customHeight="1" x14ac:dyDescent="0.25">
      <c r="A119" s="3"/>
      <c r="B119" s="1626"/>
      <c r="C119" s="1627"/>
      <c r="D119" s="1628"/>
      <c r="E119" s="1652" t="s">
        <v>625</v>
      </c>
      <c r="F119" s="1653" t="s">
        <v>353</v>
      </c>
      <c r="G119" s="1654" t="s">
        <v>353</v>
      </c>
      <c r="H119" s="1653" t="s">
        <v>1056</v>
      </c>
      <c r="I119" s="1654" t="s">
        <v>934</v>
      </c>
      <c r="J119" s="1655">
        <v>0.5</v>
      </c>
      <c r="K119" s="1655">
        <v>0.39999999999999997</v>
      </c>
      <c r="L119" s="1655">
        <v>0</v>
      </c>
      <c r="M119" s="1653" t="s">
        <v>1257</v>
      </c>
      <c r="N119" s="1656">
        <v>0</v>
      </c>
    </row>
    <row r="120" spans="1:14" s="1634" customFormat="1" ht="21" customHeight="1" x14ac:dyDescent="0.25">
      <c r="A120" s="3"/>
      <c r="B120" s="1626"/>
      <c r="C120" s="1627"/>
      <c r="D120" s="1628"/>
      <c r="E120" s="1652" t="s">
        <v>627</v>
      </c>
      <c r="F120" s="1653" t="s">
        <v>353</v>
      </c>
      <c r="G120" s="1654" t="s">
        <v>353</v>
      </c>
      <c r="H120" s="1653" t="s">
        <v>1056</v>
      </c>
      <c r="I120" s="1654" t="s">
        <v>934</v>
      </c>
      <c r="J120" s="1655">
        <v>0.5</v>
      </c>
      <c r="K120" s="1655">
        <v>0.75</v>
      </c>
      <c r="L120" s="1655">
        <v>0</v>
      </c>
      <c r="M120" s="1653" t="s">
        <v>1257</v>
      </c>
      <c r="N120" s="1656">
        <v>0</v>
      </c>
    </row>
    <row r="121" spans="1:14" s="1634" customFormat="1" ht="21" customHeight="1" x14ac:dyDescent="0.25">
      <c r="A121" s="3"/>
      <c r="B121" s="1626"/>
      <c r="C121" s="1627"/>
      <c r="D121" s="1628"/>
      <c r="E121" s="1652" t="s">
        <v>628</v>
      </c>
      <c r="F121" s="1653" t="s">
        <v>353</v>
      </c>
      <c r="G121" s="1654" t="s">
        <v>353</v>
      </c>
      <c r="H121" s="1653" t="s">
        <v>1056</v>
      </c>
      <c r="I121" s="1654" t="s">
        <v>934</v>
      </c>
      <c r="J121" s="1655">
        <v>0.8999999999999998</v>
      </c>
      <c r="K121" s="1655">
        <v>0.65000000000000024</v>
      </c>
      <c r="L121" s="1655">
        <v>0</v>
      </c>
      <c r="M121" s="1653" t="s">
        <v>1257</v>
      </c>
      <c r="N121" s="1656">
        <v>0</v>
      </c>
    </row>
    <row r="122" spans="1:14" s="1634" customFormat="1" ht="21" customHeight="1" x14ac:dyDescent="0.25">
      <c r="A122" s="3"/>
      <c r="B122" s="1626"/>
      <c r="C122" s="1627"/>
      <c r="D122" s="1628"/>
      <c r="E122" s="1652" t="s">
        <v>630</v>
      </c>
      <c r="F122" s="1653" t="s">
        <v>353</v>
      </c>
      <c r="G122" s="1654" t="s">
        <v>353</v>
      </c>
      <c r="H122" s="1653" t="s">
        <v>1056</v>
      </c>
      <c r="I122" s="1654" t="s">
        <v>934</v>
      </c>
      <c r="J122" s="1655">
        <v>1</v>
      </c>
      <c r="K122" s="1655">
        <v>0.84999999999999976</v>
      </c>
      <c r="L122" s="1655">
        <v>0</v>
      </c>
      <c r="M122" s="1653" t="s">
        <v>1257</v>
      </c>
      <c r="N122" s="1656">
        <v>0</v>
      </c>
    </row>
    <row r="123" spans="1:14" s="1634" customFormat="1" ht="21" customHeight="1" x14ac:dyDescent="0.25">
      <c r="A123" s="3"/>
      <c r="B123" s="1626"/>
      <c r="C123" s="1627"/>
      <c r="D123" s="1628"/>
      <c r="E123" s="1647" t="s">
        <v>631</v>
      </c>
      <c r="F123" s="1648" t="s">
        <v>353</v>
      </c>
      <c r="G123" s="1649" t="s">
        <v>353</v>
      </c>
      <c r="H123" s="1648" t="s">
        <v>1056</v>
      </c>
      <c r="I123" s="1649" t="s">
        <v>934</v>
      </c>
      <c r="J123" s="1650">
        <v>1</v>
      </c>
      <c r="K123" s="1650">
        <v>0.39999999999999997</v>
      </c>
      <c r="L123" s="1650">
        <v>0</v>
      </c>
      <c r="M123" s="1648" t="s">
        <v>1257</v>
      </c>
      <c r="N123" s="1651">
        <v>0</v>
      </c>
    </row>
    <row r="124" spans="1:14" s="1634" customFormat="1" ht="21" customHeight="1" x14ac:dyDescent="0.25">
      <c r="A124" s="3"/>
      <c r="B124" s="1626"/>
      <c r="C124" s="1627"/>
      <c r="D124" s="1636" t="s">
        <v>480</v>
      </c>
      <c r="E124" s="1642" t="s">
        <v>639</v>
      </c>
      <c r="F124" s="1643" t="s">
        <v>353</v>
      </c>
      <c r="G124" s="1644" t="s">
        <v>353</v>
      </c>
      <c r="H124" s="1643" t="s">
        <v>1056</v>
      </c>
      <c r="I124" s="1644" t="s">
        <v>934</v>
      </c>
      <c r="J124" s="1645">
        <v>0.47999999999999993</v>
      </c>
      <c r="K124" s="1645">
        <v>0.4499999999999999</v>
      </c>
      <c r="L124" s="1645">
        <v>9</v>
      </c>
      <c r="M124" s="1643" t="s">
        <v>1257</v>
      </c>
      <c r="N124" s="1646">
        <v>284</v>
      </c>
    </row>
    <row r="125" spans="1:14" s="1634" customFormat="1" ht="21" customHeight="1" x14ac:dyDescent="0.25">
      <c r="A125" s="3"/>
      <c r="B125" s="1626"/>
      <c r="C125" s="1627"/>
      <c r="D125" s="1628"/>
      <c r="E125" s="1647" t="s">
        <v>641</v>
      </c>
      <c r="F125" s="1648" t="s">
        <v>354</v>
      </c>
      <c r="G125" s="1649" t="s">
        <v>354</v>
      </c>
      <c r="H125" s="1648" t="s">
        <v>1056</v>
      </c>
      <c r="I125" s="1649" t="s">
        <v>934</v>
      </c>
      <c r="J125" s="1650">
        <v>30.999999999999996</v>
      </c>
      <c r="K125" s="1650">
        <v>26.838999999999995</v>
      </c>
      <c r="L125" s="1650">
        <v>238625.77499999999</v>
      </c>
      <c r="M125" s="1648" t="s">
        <v>1259</v>
      </c>
      <c r="N125" s="1651">
        <v>72579149</v>
      </c>
    </row>
    <row r="126" spans="1:14" s="1634" customFormat="1" ht="21" customHeight="1" x14ac:dyDescent="0.25">
      <c r="A126" s="3"/>
      <c r="B126" s="1626"/>
      <c r="C126" s="1627"/>
      <c r="D126" s="1636" t="s">
        <v>478</v>
      </c>
      <c r="E126" s="1642" t="s">
        <v>632</v>
      </c>
      <c r="F126" s="1643" t="s">
        <v>353</v>
      </c>
      <c r="G126" s="1644" t="s">
        <v>353</v>
      </c>
      <c r="H126" s="1643" t="s">
        <v>1056</v>
      </c>
      <c r="I126" s="1644" t="s">
        <v>934</v>
      </c>
      <c r="J126" s="1645">
        <v>0.32</v>
      </c>
      <c r="K126" s="1645">
        <v>0</v>
      </c>
      <c r="L126" s="1645">
        <v>0</v>
      </c>
      <c r="M126" s="1643" t="s">
        <v>1257</v>
      </c>
      <c r="N126" s="1646">
        <v>0</v>
      </c>
    </row>
    <row r="127" spans="1:14" s="1634" customFormat="1" ht="21" customHeight="1" x14ac:dyDescent="0.25">
      <c r="A127" s="3"/>
      <c r="B127" s="1626"/>
      <c r="C127" s="1627"/>
      <c r="D127" s="1628"/>
      <c r="E127" s="1652" t="s">
        <v>633</v>
      </c>
      <c r="F127" s="1653" t="s">
        <v>353</v>
      </c>
      <c r="G127" s="1654" t="s">
        <v>353</v>
      </c>
      <c r="H127" s="1653" t="s">
        <v>1056</v>
      </c>
      <c r="I127" s="1654" t="s">
        <v>934</v>
      </c>
      <c r="J127" s="1655">
        <v>1</v>
      </c>
      <c r="K127" s="1655">
        <v>0.84999999999999976</v>
      </c>
      <c r="L127" s="1655">
        <v>0</v>
      </c>
      <c r="M127" s="1653" t="s">
        <v>1257</v>
      </c>
      <c r="N127" s="1656">
        <v>0</v>
      </c>
    </row>
    <row r="128" spans="1:14" s="1634" customFormat="1" ht="21" customHeight="1" x14ac:dyDescent="0.25">
      <c r="A128" s="3"/>
      <c r="B128" s="1626"/>
      <c r="C128" s="1627"/>
      <c r="D128" s="1628"/>
      <c r="E128" s="1652" t="s">
        <v>635</v>
      </c>
      <c r="F128" s="1653" t="s">
        <v>353</v>
      </c>
      <c r="G128" s="1654" t="s">
        <v>353</v>
      </c>
      <c r="H128" s="1653" t="s">
        <v>1056</v>
      </c>
      <c r="I128" s="1654" t="s">
        <v>934</v>
      </c>
      <c r="J128" s="1655">
        <v>0.5</v>
      </c>
      <c r="K128" s="1655">
        <v>0.39999999999999997</v>
      </c>
      <c r="L128" s="1655">
        <v>0</v>
      </c>
      <c r="M128" s="1653" t="s">
        <v>1257</v>
      </c>
      <c r="N128" s="1656">
        <v>0</v>
      </c>
    </row>
    <row r="129" spans="1:14" s="1634" customFormat="1" ht="21" customHeight="1" x14ac:dyDescent="0.25">
      <c r="A129" s="3"/>
      <c r="B129" s="1626"/>
      <c r="C129" s="1627"/>
      <c r="D129" s="1628"/>
      <c r="E129" s="1647" t="s">
        <v>637</v>
      </c>
      <c r="F129" s="1648" t="s">
        <v>353</v>
      </c>
      <c r="G129" s="1649" t="s">
        <v>353</v>
      </c>
      <c r="H129" s="1648" t="s">
        <v>1056</v>
      </c>
      <c r="I129" s="1649" t="s">
        <v>934</v>
      </c>
      <c r="J129" s="1650">
        <v>1</v>
      </c>
      <c r="K129" s="1650">
        <v>0.84999999999999976</v>
      </c>
      <c r="L129" s="1650">
        <v>0</v>
      </c>
      <c r="M129" s="1648" t="s">
        <v>1257</v>
      </c>
      <c r="N129" s="1651">
        <v>0</v>
      </c>
    </row>
    <row r="130" spans="1:14" s="1634" customFormat="1" ht="21" customHeight="1" x14ac:dyDescent="0.25">
      <c r="A130" s="3"/>
      <c r="B130" s="1626"/>
      <c r="C130" s="1635" t="s">
        <v>60</v>
      </c>
      <c r="D130" s="1636" t="s">
        <v>483</v>
      </c>
      <c r="E130" s="1642" t="s">
        <v>642</v>
      </c>
      <c r="F130" s="1643" t="s">
        <v>353</v>
      </c>
      <c r="G130" s="1644" t="s">
        <v>353</v>
      </c>
      <c r="H130" s="1643" t="s">
        <v>1056</v>
      </c>
      <c r="I130" s="1644" t="s">
        <v>934</v>
      </c>
      <c r="J130" s="1645">
        <v>0.5</v>
      </c>
      <c r="K130" s="1645">
        <v>0.39999999999999997</v>
      </c>
      <c r="L130" s="1645">
        <v>0</v>
      </c>
      <c r="M130" s="1643" t="s">
        <v>1257</v>
      </c>
      <c r="N130" s="1646">
        <v>0</v>
      </c>
    </row>
    <row r="131" spans="1:14" s="1634" customFormat="1" ht="21" customHeight="1" x14ac:dyDescent="0.25">
      <c r="A131" s="3"/>
      <c r="B131" s="1626"/>
      <c r="C131" s="1627"/>
      <c r="D131" s="1636" t="s">
        <v>485</v>
      </c>
      <c r="E131" s="1642" t="s">
        <v>470</v>
      </c>
      <c r="F131" s="1643" t="s">
        <v>353</v>
      </c>
      <c r="G131" s="1644" t="s">
        <v>353</v>
      </c>
      <c r="H131" s="1643" t="s">
        <v>1056</v>
      </c>
      <c r="I131" s="1644" t="s">
        <v>934</v>
      </c>
      <c r="J131" s="1645">
        <v>0.5</v>
      </c>
      <c r="K131" s="1645">
        <v>0.46</v>
      </c>
      <c r="L131" s="1645">
        <v>0</v>
      </c>
      <c r="M131" s="1643" t="s">
        <v>1257</v>
      </c>
      <c r="N131" s="1646">
        <v>0</v>
      </c>
    </row>
    <row r="132" spans="1:14" s="1634" customFormat="1" ht="21" customHeight="1" x14ac:dyDescent="0.25">
      <c r="A132" s="3"/>
      <c r="B132" s="1626"/>
      <c r="C132" s="1627"/>
      <c r="D132" s="1628"/>
      <c r="E132" s="1647" t="s">
        <v>643</v>
      </c>
      <c r="F132" s="1648" t="s">
        <v>353</v>
      </c>
      <c r="G132" s="1649" t="s">
        <v>353</v>
      </c>
      <c r="H132" s="1648" t="s">
        <v>1056</v>
      </c>
      <c r="I132" s="1649" t="s">
        <v>934</v>
      </c>
      <c r="J132" s="1650">
        <v>0.75</v>
      </c>
      <c r="K132" s="1650">
        <v>0.6</v>
      </c>
      <c r="L132" s="1650">
        <v>0</v>
      </c>
      <c r="M132" s="1648" t="s">
        <v>1257</v>
      </c>
      <c r="N132" s="1651">
        <v>0</v>
      </c>
    </row>
    <row r="133" spans="1:14" s="1634" customFormat="1" ht="21" customHeight="1" x14ac:dyDescent="0.25">
      <c r="A133" s="3"/>
      <c r="B133" s="1626"/>
      <c r="C133" s="1627"/>
      <c r="D133" s="1636" t="s">
        <v>487</v>
      </c>
      <c r="E133" s="1642" t="s">
        <v>642</v>
      </c>
      <c r="F133" s="1643" t="s">
        <v>353</v>
      </c>
      <c r="G133" s="1644" t="s">
        <v>353</v>
      </c>
      <c r="H133" s="1643" t="s">
        <v>1056</v>
      </c>
      <c r="I133" s="1644" t="s">
        <v>934</v>
      </c>
      <c r="J133" s="1645">
        <v>0.5</v>
      </c>
      <c r="K133" s="1645">
        <v>0.5</v>
      </c>
      <c r="L133" s="1645">
        <v>15.235000000000001</v>
      </c>
      <c r="M133" s="1643" t="s">
        <v>1257</v>
      </c>
      <c r="N133" s="1646">
        <v>1239.52</v>
      </c>
    </row>
    <row r="134" spans="1:14" s="1634" customFormat="1" ht="21" customHeight="1" x14ac:dyDescent="0.25">
      <c r="A134" s="3"/>
      <c r="B134" s="1626"/>
      <c r="C134" s="1627"/>
      <c r="D134" s="1636" t="s">
        <v>489</v>
      </c>
      <c r="E134" s="1642" t="s">
        <v>409</v>
      </c>
      <c r="F134" s="1643" t="s">
        <v>353</v>
      </c>
      <c r="G134" s="1644" t="s">
        <v>353</v>
      </c>
      <c r="H134" s="1643" t="s">
        <v>1056</v>
      </c>
      <c r="I134" s="1644" t="s">
        <v>934</v>
      </c>
      <c r="J134" s="1645">
        <v>0.70000000000000007</v>
      </c>
      <c r="K134" s="1645">
        <v>0.6</v>
      </c>
      <c r="L134" s="1645">
        <v>0</v>
      </c>
      <c r="M134" s="1643" t="s">
        <v>1257</v>
      </c>
      <c r="N134" s="1646">
        <v>0</v>
      </c>
    </row>
    <row r="135" spans="1:14" s="1634" customFormat="1" ht="21" customHeight="1" x14ac:dyDescent="0.25">
      <c r="A135" s="3"/>
      <c r="B135" s="1626"/>
      <c r="C135" s="1627"/>
      <c r="D135" s="1636" t="s">
        <v>492</v>
      </c>
      <c r="E135" s="1642" t="s">
        <v>409</v>
      </c>
      <c r="F135" s="1643" t="s">
        <v>353</v>
      </c>
      <c r="G135" s="1644" t="s">
        <v>353</v>
      </c>
      <c r="H135" s="1643" t="s">
        <v>1056</v>
      </c>
      <c r="I135" s="1644" t="s">
        <v>934</v>
      </c>
      <c r="J135" s="1645">
        <v>0.5</v>
      </c>
      <c r="K135" s="1645">
        <v>0.5</v>
      </c>
      <c r="L135" s="1645">
        <v>0</v>
      </c>
      <c r="M135" s="1643" t="s">
        <v>1257</v>
      </c>
      <c r="N135" s="1646">
        <v>0</v>
      </c>
    </row>
    <row r="136" spans="1:14" s="1634" customFormat="1" ht="21" customHeight="1" x14ac:dyDescent="0.25">
      <c r="A136" s="3"/>
      <c r="B136" s="1626"/>
      <c r="C136" s="1635" t="s">
        <v>62</v>
      </c>
      <c r="D136" s="1636" t="s">
        <v>495</v>
      </c>
      <c r="E136" s="1642" t="s">
        <v>645</v>
      </c>
      <c r="F136" s="1643" t="s">
        <v>353</v>
      </c>
      <c r="G136" s="1644" t="s">
        <v>353</v>
      </c>
      <c r="H136" s="1643" t="s">
        <v>1056</v>
      </c>
      <c r="I136" s="1644" t="s">
        <v>932</v>
      </c>
      <c r="J136" s="1645">
        <v>9.34</v>
      </c>
      <c r="K136" s="1645">
        <v>8.9959999999999987</v>
      </c>
      <c r="L136" s="1645">
        <v>1603.8140000000001</v>
      </c>
      <c r="M136" s="1643" t="s">
        <v>1261</v>
      </c>
      <c r="N136" s="1646">
        <v>33088</v>
      </c>
    </row>
    <row r="137" spans="1:14" s="1634" customFormat="1" ht="21" customHeight="1" x14ac:dyDescent="0.25">
      <c r="A137" s="3"/>
      <c r="B137" s="1626"/>
      <c r="C137" s="1627"/>
      <c r="D137" s="1628"/>
      <c r="E137" s="1657"/>
      <c r="F137" s="1658"/>
      <c r="G137" s="1659"/>
      <c r="H137" s="1658"/>
      <c r="I137" s="1659"/>
      <c r="J137" s="1660"/>
      <c r="K137" s="1660"/>
      <c r="L137" s="1660"/>
      <c r="M137" s="1658" t="s">
        <v>1257</v>
      </c>
      <c r="N137" s="1661">
        <v>61384</v>
      </c>
    </row>
    <row r="138" spans="1:14" s="1634" customFormat="1" ht="21" customHeight="1" x14ac:dyDescent="0.25">
      <c r="A138" s="3"/>
      <c r="B138" s="1626"/>
      <c r="C138" s="1627"/>
      <c r="D138" s="1628"/>
      <c r="E138" s="1647" t="s">
        <v>646</v>
      </c>
      <c r="F138" s="1648" t="s">
        <v>353</v>
      </c>
      <c r="G138" s="1649" t="s">
        <v>353</v>
      </c>
      <c r="H138" s="1648" t="s">
        <v>1056</v>
      </c>
      <c r="I138" s="1649" t="s">
        <v>932</v>
      </c>
      <c r="J138" s="1650">
        <v>9.34</v>
      </c>
      <c r="K138" s="1650">
        <v>8.5570000000000004</v>
      </c>
      <c r="L138" s="1650">
        <v>1055.9750000000001</v>
      </c>
      <c r="M138" s="1648" t="s">
        <v>1261</v>
      </c>
      <c r="N138" s="1651">
        <v>50043</v>
      </c>
    </row>
    <row r="139" spans="1:14" s="1634" customFormat="1" ht="21" customHeight="1" x14ac:dyDescent="0.25">
      <c r="A139" s="3"/>
      <c r="B139" s="1626"/>
      <c r="C139" s="1627"/>
      <c r="D139" s="1628"/>
      <c r="E139" s="1629"/>
      <c r="F139" s="1630"/>
      <c r="G139" s="1631"/>
      <c r="H139" s="1630"/>
      <c r="I139" s="1631"/>
      <c r="J139" s="1632"/>
      <c r="K139" s="1632"/>
      <c r="L139" s="1632"/>
      <c r="M139" s="1630" t="s">
        <v>1257</v>
      </c>
      <c r="N139" s="1633">
        <v>39645</v>
      </c>
    </row>
    <row r="140" spans="1:14" s="1634" customFormat="1" ht="21" customHeight="1" x14ac:dyDescent="0.25">
      <c r="A140" s="3"/>
      <c r="B140" s="1626"/>
      <c r="C140" s="1635" t="s">
        <v>64</v>
      </c>
      <c r="D140" s="1636" t="s">
        <v>500</v>
      </c>
      <c r="E140" s="1642" t="s">
        <v>573</v>
      </c>
      <c r="F140" s="1643" t="s">
        <v>356</v>
      </c>
      <c r="G140" s="1644" t="s">
        <v>356</v>
      </c>
      <c r="H140" s="1643" t="s">
        <v>1056</v>
      </c>
      <c r="I140" s="1644" t="s">
        <v>932</v>
      </c>
      <c r="J140" s="1645">
        <v>20.350000000000005</v>
      </c>
      <c r="K140" s="1645">
        <v>16.696999999999999</v>
      </c>
      <c r="L140" s="1645">
        <v>60.465000000000003</v>
      </c>
      <c r="M140" s="1643" t="s">
        <v>1257</v>
      </c>
      <c r="N140" s="1646">
        <v>8569</v>
      </c>
    </row>
    <row r="141" spans="1:14" s="1634" customFormat="1" ht="21" customHeight="1" x14ac:dyDescent="0.25">
      <c r="A141" s="3"/>
      <c r="B141" s="1626"/>
      <c r="C141" s="1627"/>
      <c r="D141" s="1628"/>
      <c r="E141" s="1647" t="s">
        <v>647</v>
      </c>
      <c r="F141" s="1648" t="s">
        <v>353</v>
      </c>
      <c r="G141" s="1649" t="s">
        <v>353</v>
      </c>
      <c r="H141" s="1648" t="s">
        <v>1056</v>
      </c>
      <c r="I141" s="1649" t="s">
        <v>932</v>
      </c>
      <c r="J141" s="1650">
        <v>5.2300000000000013</v>
      </c>
      <c r="K141" s="1650">
        <v>5.1310000000000002</v>
      </c>
      <c r="L141" s="1650">
        <v>401.15200000000004</v>
      </c>
      <c r="M141" s="1648" t="s">
        <v>1261</v>
      </c>
      <c r="N141" s="1651">
        <v>13884</v>
      </c>
    </row>
    <row r="142" spans="1:14" s="1634" customFormat="1" ht="21" customHeight="1" x14ac:dyDescent="0.25">
      <c r="A142" s="3"/>
      <c r="B142" s="1626"/>
      <c r="C142" s="1627"/>
      <c r="D142" s="1628"/>
      <c r="E142" s="1657"/>
      <c r="F142" s="1658"/>
      <c r="G142" s="1659"/>
      <c r="H142" s="1658"/>
      <c r="I142" s="1659"/>
      <c r="J142" s="1660"/>
      <c r="K142" s="1660"/>
      <c r="L142" s="1660"/>
      <c r="M142" s="1658" t="s">
        <v>1257</v>
      </c>
      <c r="N142" s="1661">
        <v>12627</v>
      </c>
    </row>
    <row r="143" spans="1:14" s="1634" customFormat="1" ht="21" customHeight="1" x14ac:dyDescent="0.25">
      <c r="A143" s="3"/>
      <c r="B143" s="1626"/>
      <c r="C143" s="1627"/>
      <c r="D143" s="1628"/>
      <c r="E143" s="1647" t="s">
        <v>648</v>
      </c>
      <c r="F143" s="1648" t="s">
        <v>353</v>
      </c>
      <c r="G143" s="1649" t="s">
        <v>353</v>
      </c>
      <c r="H143" s="1648" t="s">
        <v>1056</v>
      </c>
      <c r="I143" s="1649" t="s">
        <v>932</v>
      </c>
      <c r="J143" s="1650">
        <v>5.2300000000000013</v>
      </c>
      <c r="K143" s="1650">
        <v>5.2300000000000013</v>
      </c>
      <c r="L143" s="1650">
        <v>377.52699999999999</v>
      </c>
      <c r="M143" s="1648" t="s">
        <v>1261</v>
      </c>
      <c r="N143" s="1651">
        <v>13371</v>
      </c>
    </row>
    <row r="144" spans="1:14" s="1634" customFormat="1" ht="21" customHeight="1" x14ac:dyDescent="0.25">
      <c r="A144" s="3"/>
      <c r="B144" s="1626"/>
      <c r="C144" s="1627"/>
      <c r="D144" s="1628"/>
      <c r="E144" s="1629"/>
      <c r="F144" s="1630"/>
      <c r="G144" s="1631"/>
      <c r="H144" s="1630"/>
      <c r="I144" s="1631"/>
      <c r="J144" s="1632"/>
      <c r="K144" s="1632"/>
      <c r="L144" s="1632"/>
      <c r="M144" s="1630" t="s">
        <v>1257</v>
      </c>
      <c r="N144" s="1633">
        <v>12161</v>
      </c>
    </row>
    <row r="145" spans="1:14" s="1634" customFormat="1" ht="21" customHeight="1" x14ac:dyDescent="0.25">
      <c r="A145" s="3"/>
      <c r="B145" s="1626"/>
      <c r="C145" s="1627"/>
      <c r="D145" s="1636" t="s">
        <v>502</v>
      </c>
      <c r="E145" s="1642" t="s">
        <v>379</v>
      </c>
      <c r="F145" s="1643" t="s">
        <v>353</v>
      </c>
      <c r="G145" s="1644" t="s">
        <v>353</v>
      </c>
      <c r="H145" s="1643" t="s">
        <v>1056</v>
      </c>
      <c r="I145" s="1644" t="s">
        <v>932</v>
      </c>
      <c r="J145" s="1645">
        <v>10.57</v>
      </c>
      <c r="K145" s="1645">
        <v>10.57</v>
      </c>
      <c r="L145" s="1645">
        <v>0</v>
      </c>
      <c r="M145" s="1643"/>
      <c r="N145" s="1646"/>
    </row>
    <row r="146" spans="1:14" s="1634" customFormat="1" ht="21" customHeight="1" x14ac:dyDescent="0.25">
      <c r="A146" s="3"/>
      <c r="B146" s="1626"/>
      <c r="C146" s="1627"/>
      <c r="D146" s="1628"/>
      <c r="E146" s="1652" t="s">
        <v>381</v>
      </c>
      <c r="F146" s="1653" t="s">
        <v>353</v>
      </c>
      <c r="G146" s="1654" t="s">
        <v>353</v>
      </c>
      <c r="H146" s="1653" t="s">
        <v>1056</v>
      </c>
      <c r="I146" s="1654" t="s">
        <v>932</v>
      </c>
      <c r="J146" s="1655">
        <v>10.57</v>
      </c>
      <c r="K146" s="1655">
        <v>10.57</v>
      </c>
      <c r="L146" s="1655">
        <v>290.90500000000003</v>
      </c>
      <c r="M146" s="1653" t="s">
        <v>1257</v>
      </c>
      <c r="N146" s="1656">
        <v>20941</v>
      </c>
    </row>
    <row r="147" spans="1:14" s="1634" customFormat="1" ht="21" customHeight="1" x14ac:dyDescent="0.25">
      <c r="A147" s="3"/>
      <c r="B147" s="1626"/>
      <c r="C147" s="1627"/>
      <c r="D147" s="1628"/>
      <c r="E147" s="1647" t="s">
        <v>383</v>
      </c>
      <c r="F147" s="1648" t="s">
        <v>353</v>
      </c>
      <c r="G147" s="1649" t="s">
        <v>353</v>
      </c>
      <c r="H147" s="1648" t="s">
        <v>1056</v>
      </c>
      <c r="I147" s="1649" t="s">
        <v>932</v>
      </c>
      <c r="J147" s="1650">
        <v>10.570000000000002</v>
      </c>
      <c r="K147" s="1650">
        <v>10.570000000000002</v>
      </c>
      <c r="L147" s="1650">
        <v>260.56100000000004</v>
      </c>
      <c r="M147" s="1648" t="s">
        <v>1257</v>
      </c>
      <c r="N147" s="1651">
        <v>18361</v>
      </c>
    </row>
    <row r="148" spans="1:14" s="1634" customFormat="1" ht="21" customHeight="1" x14ac:dyDescent="0.25">
      <c r="A148" s="3"/>
      <c r="B148" s="1626"/>
      <c r="C148" s="1627"/>
      <c r="D148" s="1636" t="s">
        <v>504</v>
      </c>
      <c r="E148" s="1642" t="s">
        <v>649</v>
      </c>
      <c r="F148" s="1643" t="s">
        <v>354</v>
      </c>
      <c r="G148" s="1644" t="s">
        <v>354</v>
      </c>
      <c r="H148" s="1643" t="s">
        <v>1056</v>
      </c>
      <c r="I148" s="1644" t="s">
        <v>932</v>
      </c>
      <c r="J148" s="1645">
        <v>37.4</v>
      </c>
      <c r="K148" s="1645">
        <v>36.731000000000002</v>
      </c>
      <c r="L148" s="1645">
        <v>36066.251000000004</v>
      </c>
      <c r="M148" s="1643" t="s">
        <v>1259</v>
      </c>
      <c r="N148" s="1646">
        <v>11935518</v>
      </c>
    </row>
    <row r="149" spans="1:14" s="1634" customFormat="1" ht="21" customHeight="1" x14ac:dyDescent="0.25">
      <c r="A149" s="3"/>
      <c r="B149" s="1626"/>
      <c r="C149" s="1627"/>
      <c r="D149" s="1628"/>
      <c r="E149" s="1647" t="s">
        <v>650</v>
      </c>
      <c r="F149" s="1648" t="s">
        <v>354</v>
      </c>
      <c r="G149" s="1649" t="s">
        <v>354</v>
      </c>
      <c r="H149" s="1648" t="s">
        <v>1056</v>
      </c>
      <c r="I149" s="1649" t="s">
        <v>932</v>
      </c>
      <c r="J149" s="1650">
        <v>37.4</v>
      </c>
      <c r="K149" s="1650">
        <v>36.470999999999997</v>
      </c>
      <c r="L149" s="1650">
        <v>48566.381000000001</v>
      </c>
      <c r="M149" s="1648" t="s">
        <v>1259</v>
      </c>
      <c r="N149" s="1651">
        <v>16223486</v>
      </c>
    </row>
    <row r="150" spans="1:14" s="1634" customFormat="1" ht="21" customHeight="1" x14ac:dyDescent="0.25">
      <c r="A150" s="3"/>
      <c r="B150" s="1626"/>
      <c r="C150" s="1635" t="s">
        <v>66</v>
      </c>
      <c r="D150" s="1636" t="s">
        <v>506</v>
      </c>
      <c r="E150" s="1642" t="s">
        <v>379</v>
      </c>
      <c r="F150" s="1643" t="s">
        <v>353</v>
      </c>
      <c r="G150" s="1644" t="s">
        <v>353</v>
      </c>
      <c r="H150" s="1643" t="s">
        <v>1056</v>
      </c>
      <c r="I150" s="1644" t="s">
        <v>932</v>
      </c>
      <c r="J150" s="1645">
        <v>5.732000000000002</v>
      </c>
      <c r="K150" s="1645">
        <v>5.732000000000002</v>
      </c>
      <c r="L150" s="1645">
        <v>36846.334999999999</v>
      </c>
      <c r="M150" s="1643" t="s">
        <v>1259</v>
      </c>
      <c r="N150" s="1646">
        <v>8682810</v>
      </c>
    </row>
    <row r="151" spans="1:14" s="1634" customFormat="1" ht="21" customHeight="1" x14ac:dyDescent="0.25">
      <c r="A151" s="3"/>
      <c r="B151" s="1626"/>
      <c r="C151" s="1627"/>
      <c r="D151" s="1628"/>
      <c r="E151" s="1652" t="s">
        <v>381</v>
      </c>
      <c r="F151" s="1653" t="s">
        <v>353</v>
      </c>
      <c r="G151" s="1654" t="s">
        <v>353</v>
      </c>
      <c r="H151" s="1653" t="s">
        <v>1056</v>
      </c>
      <c r="I151" s="1654" t="s">
        <v>932</v>
      </c>
      <c r="J151" s="1655">
        <v>5.732000000000002</v>
      </c>
      <c r="K151" s="1655">
        <v>5.7269999999999994</v>
      </c>
      <c r="L151" s="1655">
        <v>36390.286</v>
      </c>
      <c r="M151" s="1653" t="s">
        <v>1259</v>
      </c>
      <c r="N151" s="1656">
        <v>8730636</v>
      </c>
    </row>
    <row r="152" spans="1:14" s="1634" customFormat="1" ht="21" customHeight="1" x14ac:dyDescent="0.25">
      <c r="A152" s="3"/>
      <c r="B152" s="1626"/>
      <c r="C152" s="1627"/>
      <c r="D152" s="1628"/>
      <c r="E152" s="1652" t="s">
        <v>383</v>
      </c>
      <c r="F152" s="1653" t="s">
        <v>353</v>
      </c>
      <c r="G152" s="1654" t="s">
        <v>353</v>
      </c>
      <c r="H152" s="1653" t="s">
        <v>1056</v>
      </c>
      <c r="I152" s="1654" t="s">
        <v>932</v>
      </c>
      <c r="J152" s="1655">
        <v>5.732000000000002</v>
      </c>
      <c r="K152" s="1655">
        <v>5.732000000000002</v>
      </c>
      <c r="L152" s="1655">
        <v>37331.095999999998</v>
      </c>
      <c r="M152" s="1653" t="s">
        <v>1259</v>
      </c>
      <c r="N152" s="1656">
        <v>8956762</v>
      </c>
    </row>
    <row r="153" spans="1:14" s="1634" customFormat="1" ht="21" customHeight="1" x14ac:dyDescent="0.25">
      <c r="A153" s="3"/>
      <c r="B153" s="1626"/>
      <c r="C153" s="1627"/>
      <c r="D153" s="1628"/>
      <c r="E153" s="1647" t="s">
        <v>644</v>
      </c>
      <c r="F153" s="1648" t="s">
        <v>353</v>
      </c>
      <c r="G153" s="1649" t="s">
        <v>353</v>
      </c>
      <c r="H153" s="1648" t="s">
        <v>1056</v>
      </c>
      <c r="I153" s="1649" t="s">
        <v>932</v>
      </c>
      <c r="J153" s="1650">
        <v>5.732000000000002</v>
      </c>
      <c r="K153" s="1650">
        <v>5.732000000000002</v>
      </c>
      <c r="L153" s="1650">
        <v>37398.695</v>
      </c>
      <c r="M153" s="1648" t="s">
        <v>1259</v>
      </c>
      <c r="N153" s="1651">
        <v>8973454</v>
      </c>
    </row>
    <row r="154" spans="1:14" s="1634" customFormat="1" ht="21" customHeight="1" x14ac:dyDescent="0.25">
      <c r="A154" s="3"/>
      <c r="B154" s="1626"/>
      <c r="C154" s="1635" t="s">
        <v>74</v>
      </c>
      <c r="D154" s="1636" t="s">
        <v>515</v>
      </c>
      <c r="E154" s="1642" t="s">
        <v>647</v>
      </c>
      <c r="F154" s="1643" t="s">
        <v>353</v>
      </c>
      <c r="G154" s="1644" t="s">
        <v>353</v>
      </c>
      <c r="H154" s="1643" t="s">
        <v>1056</v>
      </c>
      <c r="I154" s="1644" t="s">
        <v>934</v>
      </c>
      <c r="J154" s="1645">
        <v>1</v>
      </c>
      <c r="K154" s="1645">
        <v>0.88899999999999979</v>
      </c>
      <c r="L154" s="1645">
        <v>6.9930000000000003</v>
      </c>
      <c r="M154" s="1643" t="s">
        <v>1257</v>
      </c>
      <c r="N154" s="1646">
        <v>588.1</v>
      </c>
    </row>
    <row r="155" spans="1:14" s="1634" customFormat="1" ht="21" customHeight="1" x14ac:dyDescent="0.25">
      <c r="A155" s="3"/>
      <c r="B155" s="1626"/>
      <c r="C155" s="1627"/>
      <c r="D155" s="1628"/>
      <c r="E155" s="1652" t="s">
        <v>648</v>
      </c>
      <c r="F155" s="1653" t="s">
        <v>353</v>
      </c>
      <c r="G155" s="1654" t="s">
        <v>353</v>
      </c>
      <c r="H155" s="1653" t="s">
        <v>1056</v>
      </c>
      <c r="I155" s="1654" t="s">
        <v>934</v>
      </c>
      <c r="J155" s="1655">
        <v>2.1200000000000006</v>
      </c>
      <c r="K155" s="1655">
        <v>1.8699999999999999</v>
      </c>
      <c r="L155" s="1655">
        <v>5.9370000000000003</v>
      </c>
      <c r="M155" s="1653" t="s">
        <v>1257</v>
      </c>
      <c r="N155" s="1656">
        <v>426.2</v>
      </c>
    </row>
    <row r="156" spans="1:14" s="1634" customFormat="1" ht="21" customHeight="1" x14ac:dyDescent="0.25">
      <c r="A156" s="3"/>
      <c r="B156" s="1626"/>
      <c r="C156" s="1627"/>
      <c r="D156" s="1628"/>
      <c r="E156" s="1652" t="s">
        <v>651</v>
      </c>
      <c r="F156" s="1653" t="s">
        <v>353</v>
      </c>
      <c r="G156" s="1654" t="s">
        <v>353</v>
      </c>
      <c r="H156" s="1653" t="s">
        <v>1056</v>
      </c>
      <c r="I156" s="1654" t="s">
        <v>934</v>
      </c>
      <c r="J156" s="1655">
        <v>2.5</v>
      </c>
      <c r="K156" s="1655">
        <v>1.6290000000000002</v>
      </c>
      <c r="L156" s="1655">
        <v>7.7119999999999997</v>
      </c>
      <c r="M156" s="1653" t="s">
        <v>1257</v>
      </c>
      <c r="N156" s="1656">
        <v>528.22</v>
      </c>
    </row>
    <row r="157" spans="1:14" s="1634" customFormat="1" ht="21" customHeight="1" x14ac:dyDescent="0.25">
      <c r="A157" s="3"/>
      <c r="B157" s="1626"/>
      <c r="C157" s="1627"/>
      <c r="D157" s="1628"/>
      <c r="E157" s="1652" t="s">
        <v>652</v>
      </c>
      <c r="F157" s="1653" t="s">
        <v>353</v>
      </c>
      <c r="G157" s="1654" t="s">
        <v>353</v>
      </c>
      <c r="H157" s="1653" t="s">
        <v>1056</v>
      </c>
      <c r="I157" s="1654" t="s">
        <v>934</v>
      </c>
      <c r="J157" s="1655">
        <v>2.5</v>
      </c>
      <c r="K157" s="1655">
        <v>1.7510000000000001</v>
      </c>
      <c r="L157" s="1655">
        <v>8.016</v>
      </c>
      <c r="M157" s="1653" t="s">
        <v>1257</v>
      </c>
      <c r="N157" s="1656">
        <v>521.20000000000005</v>
      </c>
    </row>
    <row r="158" spans="1:14" s="1634" customFormat="1" ht="21" customHeight="1" x14ac:dyDescent="0.25">
      <c r="A158" s="3"/>
      <c r="B158" s="1626"/>
      <c r="C158" s="1627"/>
      <c r="D158" s="1628"/>
      <c r="E158" s="1652" t="s">
        <v>653</v>
      </c>
      <c r="F158" s="1653" t="s">
        <v>353</v>
      </c>
      <c r="G158" s="1654" t="s">
        <v>353</v>
      </c>
      <c r="H158" s="1653" t="s">
        <v>1056</v>
      </c>
      <c r="I158" s="1654" t="s">
        <v>934</v>
      </c>
      <c r="J158" s="1655">
        <v>2.5</v>
      </c>
      <c r="K158" s="1655">
        <v>1.7499999999999998</v>
      </c>
      <c r="L158" s="1655">
        <v>8.0150000000000006</v>
      </c>
      <c r="M158" s="1653" t="s">
        <v>1257</v>
      </c>
      <c r="N158" s="1656">
        <v>652.67999999999995</v>
      </c>
    </row>
    <row r="159" spans="1:14" s="1634" customFormat="1" ht="21" customHeight="1" x14ac:dyDescent="0.25">
      <c r="A159" s="3"/>
      <c r="B159" s="1626"/>
      <c r="C159" s="1627"/>
      <c r="D159" s="1628"/>
      <c r="E159" s="1652" t="s">
        <v>654</v>
      </c>
      <c r="F159" s="1653" t="s">
        <v>353</v>
      </c>
      <c r="G159" s="1654" t="s">
        <v>353</v>
      </c>
      <c r="H159" s="1653" t="s">
        <v>1056</v>
      </c>
      <c r="I159" s="1654" t="s">
        <v>934</v>
      </c>
      <c r="J159" s="1655">
        <v>2.5</v>
      </c>
      <c r="K159" s="1655">
        <v>1.829</v>
      </c>
      <c r="L159" s="1655">
        <v>5.9370000000000003</v>
      </c>
      <c r="M159" s="1653" t="s">
        <v>1257</v>
      </c>
      <c r="N159" s="1656">
        <v>470.06</v>
      </c>
    </row>
    <row r="160" spans="1:14" s="1634" customFormat="1" ht="21" customHeight="1" x14ac:dyDescent="0.25">
      <c r="A160" s="3"/>
      <c r="B160" s="1626"/>
      <c r="C160" s="1627"/>
      <c r="D160" s="1628"/>
      <c r="E160" s="1647" t="s">
        <v>655</v>
      </c>
      <c r="F160" s="1648" t="s">
        <v>353</v>
      </c>
      <c r="G160" s="1649" t="s">
        <v>353</v>
      </c>
      <c r="H160" s="1648" t="s">
        <v>1056</v>
      </c>
      <c r="I160" s="1649" t="s">
        <v>934</v>
      </c>
      <c r="J160" s="1650">
        <v>2.5</v>
      </c>
      <c r="K160" s="1650">
        <v>1.7320000000000004</v>
      </c>
      <c r="L160" s="1650">
        <v>0</v>
      </c>
      <c r="M160" s="1648" t="s">
        <v>1257</v>
      </c>
      <c r="N160" s="1651">
        <v>0</v>
      </c>
    </row>
    <row r="161" spans="1:14" s="1634" customFormat="1" ht="21" customHeight="1" x14ac:dyDescent="0.25">
      <c r="A161" s="3"/>
      <c r="B161" s="1626"/>
      <c r="C161" s="1635" t="s">
        <v>92</v>
      </c>
      <c r="D161" s="1636" t="s">
        <v>533</v>
      </c>
      <c r="E161" s="1642" t="s">
        <v>657</v>
      </c>
      <c r="F161" s="1643" t="s">
        <v>353</v>
      </c>
      <c r="G161" s="1644" t="s">
        <v>353</v>
      </c>
      <c r="H161" s="1643" t="s">
        <v>1057</v>
      </c>
      <c r="I161" s="1644" t="s">
        <v>934</v>
      </c>
      <c r="J161" s="1645">
        <v>0.17</v>
      </c>
      <c r="K161" s="1645">
        <v>0.15</v>
      </c>
      <c r="L161" s="1645">
        <v>5.5270000000000001</v>
      </c>
      <c r="M161" s="1643" t="s">
        <v>1257</v>
      </c>
      <c r="N161" s="1646">
        <v>323</v>
      </c>
    </row>
    <row r="162" spans="1:14" s="1634" customFormat="1" ht="21" customHeight="1" x14ac:dyDescent="0.25">
      <c r="A162" s="3"/>
      <c r="B162" s="1626"/>
      <c r="C162" s="1627"/>
      <c r="D162" s="1628"/>
      <c r="E162" s="1647" t="s">
        <v>658</v>
      </c>
      <c r="F162" s="1648" t="s">
        <v>353</v>
      </c>
      <c r="G162" s="1649" t="s">
        <v>353</v>
      </c>
      <c r="H162" s="1648" t="s">
        <v>1057</v>
      </c>
      <c r="I162" s="1649" t="s">
        <v>934</v>
      </c>
      <c r="J162" s="1650">
        <v>0.46300000000000002</v>
      </c>
      <c r="K162" s="1650">
        <v>0.35</v>
      </c>
      <c r="L162" s="1650">
        <v>1.3460000000000001</v>
      </c>
      <c r="M162" s="1648" t="s">
        <v>1257</v>
      </c>
      <c r="N162" s="1651">
        <v>124</v>
      </c>
    </row>
    <row r="163" spans="1:14" s="1634" customFormat="1" ht="21" customHeight="1" x14ac:dyDescent="0.25">
      <c r="A163" s="3"/>
      <c r="B163" s="1626"/>
      <c r="C163" s="1635" t="s">
        <v>94</v>
      </c>
      <c r="D163" s="1636" t="s">
        <v>537</v>
      </c>
      <c r="E163" s="1637" t="s">
        <v>661</v>
      </c>
      <c r="F163" s="1638" t="s">
        <v>354</v>
      </c>
      <c r="G163" s="1639" t="s">
        <v>354</v>
      </c>
      <c r="H163" s="1638" t="s">
        <v>1056</v>
      </c>
      <c r="I163" s="1639" t="s">
        <v>932</v>
      </c>
      <c r="J163" s="1640">
        <v>59.600000000000016</v>
      </c>
      <c r="K163" s="1640">
        <v>52.429000000000009</v>
      </c>
      <c r="L163" s="1640">
        <v>2366.0119999999997</v>
      </c>
      <c r="M163" s="1638" t="s">
        <v>1259</v>
      </c>
      <c r="N163" s="1641">
        <v>17500.86</v>
      </c>
    </row>
    <row r="164" spans="1:14" s="1634" customFormat="1" ht="21" customHeight="1" x14ac:dyDescent="0.25">
      <c r="A164" s="3"/>
      <c r="B164" s="1626"/>
      <c r="C164" s="1627"/>
      <c r="D164" s="1628"/>
      <c r="E164" s="1657"/>
      <c r="F164" s="1658"/>
      <c r="G164" s="1659"/>
      <c r="H164" s="1658"/>
      <c r="I164" s="1659"/>
      <c r="J164" s="1660"/>
      <c r="K164" s="1660"/>
      <c r="L164" s="1660"/>
      <c r="M164" s="1658" t="s">
        <v>1257</v>
      </c>
      <c r="N164" s="1661">
        <v>229066.55</v>
      </c>
    </row>
    <row r="165" spans="1:14" s="1634" customFormat="1" ht="21" customHeight="1" x14ac:dyDescent="0.25">
      <c r="A165" s="3"/>
      <c r="B165" s="1626"/>
      <c r="C165" s="1627"/>
      <c r="D165" s="1628"/>
      <c r="E165" s="1647" t="s">
        <v>662</v>
      </c>
      <c r="F165" s="1648" t="s">
        <v>354</v>
      </c>
      <c r="G165" s="1649" t="s">
        <v>354</v>
      </c>
      <c r="H165" s="1648" t="s">
        <v>1056</v>
      </c>
      <c r="I165" s="1649" t="s">
        <v>932</v>
      </c>
      <c r="J165" s="1650">
        <v>59.600000000000016</v>
      </c>
      <c r="K165" s="1650">
        <v>53.210000000000015</v>
      </c>
      <c r="L165" s="1650">
        <v>1953.3539999999996</v>
      </c>
      <c r="M165" s="1648" t="s">
        <v>1259</v>
      </c>
      <c r="N165" s="1651">
        <v>20998.149999999998</v>
      </c>
    </row>
    <row r="166" spans="1:14" s="1634" customFormat="1" ht="21" customHeight="1" x14ac:dyDescent="0.25">
      <c r="A166" s="3"/>
      <c r="B166" s="1626"/>
      <c r="C166" s="1627"/>
      <c r="D166" s="1628"/>
      <c r="E166" s="1657"/>
      <c r="F166" s="1658"/>
      <c r="G166" s="1659"/>
      <c r="H166" s="1658"/>
      <c r="I166" s="1659"/>
      <c r="J166" s="1660"/>
      <c r="K166" s="1660"/>
      <c r="L166" s="1660"/>
      <c r="M166" s="1658" t="s">
        <v>1257</v>
      </c>
      <c r="N166" s="1661">
        <v>189641.87</v>
      </c>
    </row>
    <row r="167" spans="1:14" s="1634" customFormat="1" ht="21" customHeight="1" x14ac:dyDescent="0.25">
      <c r="A167" s="3"/>
      <c r="B167" s="1626"/>
      <c r="C167" s="1627"/>
      <c r="D167" s="1628"/>
      <c r="E167" s="1647" t="s">
        <v>663</v>
      </c>
      <c r="F167" s="1648" t="s">
        <v>354</v>
      </c>
      <c r="G167" s="1649" t="s">
        <v>354</v>
      </c>
      <c r="H167" s="1648" t="s">
        <v>1056</v>
      </c>
      <c r="I167" s="1649" t="s">
        <v>932</v>
      </c>
      <c r="J167" s="1650">
        <v>127.5</v>
      </c>
      <c r="K167" s="1650">
        <v>124.746</v>
      </c>
      <c r="L167" s="1650">
        <v>66307.768000000011</v>
      </c>
      <c r="M167" s="1648" t="s">
        <v>1259</v>
      </c>
      <c r="N167" s="1651">
        <v>19412637.009999998</v>
      </c>
    </row>
    <row r="168" spans="1:14" s="1634" customFormat="1" ht="21" customHeight="1" x14ac:dyDescent="0.25">
      <c r="A168" s="3"/>
      <c r="B168" s="1626"/>
      <c r="C168" s="1627"/>
      <c r="D168" s="1628"/>
      <c r="E168" s="1657"/>
      <c r="F168" s="1658"/>
      <c r="G168" s="1659"/>
      <c r="H168" s="1658"/>
      <c r="I168" s="1659"/>
      <c r="J168" s="1660"/>
      <c r="K168" s="1660"/>
      <c r="L168" s="1660"/>
      <c r="M168" s="1658" t="s">
        <v>1257</v>
      </c>
      <c r="N168" s="1661">
        <v>548034</v>
      </c>
    </row>
    <row r="169" spans="1:14" s="1634" customFormat="1" ht="21" customHeight="1" x14ac:dyDescent="0.25">
      <c r="A169" s="3"/>
      <c r="B169" s="1626"/>
      <c r="C169" s="1627"/>
      <c r="D169" s="1628"/>
      <c r="E169" s="1629" t="s">
        <v>664</v>
      </c>
      <c r="F169" s="1630" t="s">
        <v>354</v>
      </c>
      <c r="G169" s="1631" t="s">
        <v>354</v>
      </c>
      <c r="H169" s="1630" t="s">
        <v>1056</v>
      </c>
      <c r="I169" s="1631" t="s">
        <v>932</v>
      </c>
      <c r="J169" s="1632">
        <v>199.99999999999997</v>
      </c>
      <c r="K169" s="1632">
        <v>188.20700000000002</v>
      </c>
      <c r="L169" s="1632">
        <v>565355.00900000008</v>
      </c>
      <c r="M169" s="1630" t="s">
        <v>1259</v>
      </c>
      <c r="N169" s="1633">
        <v>157459183</v>
      </c>
    </row>
    <row r="170" spans="1:14" s="1634" customFormat="1" ht="21" customHeight="1" x14ac:dyDescent="0.25">
      <c r="A170" s="3"/>
      <c r="B170" s="1626"/>
      <c r="C170" s="1627"/>
      <c r="D170" s="1636" t="s">
        <v>538</v>
      </c>
      <c r="E170" s="1637" t="s">
        <v>659</v>
      </c>
      <c r="F170" s="1638" t="s">
        <v>354</v>
      </c>
      <c r="G170" s="1639" t="s">
        <v>356</v>
      </c>
      <c r="H170" s="1638" t="s">
        <v>1056</v>
      </c>
      <c r="I170" s="1639" t="s">
        <v>932</v>
      </c>
      <c r="J170" s="1640">
        <v>170</v>
      </c>
      <c r="K170" s="1640">
        <v>151.05000000000004</v>
      </c>
      <c r="L170" s="1640">
        <v>1034925.3920000001</v>
      </c>
      <c r="M170" s="1638" t="s">
        <v>1259</v>
      </c>
      <c r="N170" s="1641">
        <v>304795679.12</v>
      </c>
    </row>
    <row r="171" spans="1:14" s="1634" customFormat="1" ht="21" customHeight="1" x14ac:dyDescent="0.25">
      <c r="A171" s="3"/>
      <c r="B171" s="1626"/>
      <c r="C171" s="1627"/>
      <c r="D171" s="1628"/>
      <c r="E171" s="1657"/>
      <c r="F171" s="1658"/>
      <c r="G171" s="1659"/>
      <c r="H171" s="1658"/>
      <c r="I171" s="1659"/>
      <c r="J171" s="1660"/>
      <c r="K171" s="1660"/>
      <c r="L171" s="1660"/>
      <c r="M171" s="1658" t="s">
        <v>1257</v>
      </c>
      <c r="N171" s="1661">
        <v>10417.650000000001</v>
      </c>
    </row>
    <row r="172" spans="1:14" s="1634" customFormat="1" ht="21" customHeight="1" x14ac:dyDescent="0.25">
      <c r="A172" s="3"/>
      <c r="B172" s="1626"/>
      <c r="C172" s="1627"/>
      <c r="D172" s="1628"/>
      <c r="E172" s="1647" t="s">
        <v>660</v>
      </c>
      <c r="F172" s="1648" t="s">
        <v>354</v>
      </c>
      <c r="G172" s="1649" t="s">
        <v>356</v>
      </c>
      <c r="H172" s="1648" t="s">
        <v>1056</v>
      </c>
      <c r="I172" s="1649" t="s">
        <v>932</v>
      </c>
      <c r="J172" s="1650">
        <v>170</v>
      </c>
      <c r="K172" s="1650">
        <v>149.202</v>
      </c>
      <c r="L172" s="1650">
        <v>991171.76099999982</v>
      </c>
      <c r="M172" s="1648" t="s">
        <v>1259</v>
      </c>
      <c r="N172" s="1651">
        <v>291500886.87999994</v>
      </c>
    </row>
    <row r="173" spans="1:14" s="1634" customFormat="1" ht="21" customHeight="1" x14ac:dyDescent="0.25">
      <c r="A173" s="3"/>
      <c r="B173" s="1626"/>
      <c r="C173" s="1627"/>
      <c r="D173" s="1628"/>
      <c r="E173" s="1657"/>
      <c r="F173" s="1658"/>
      <c r="G173" s="1659"/>
      <c r="H173" s="1658"/>
      <c r="I173" s="1659"/>
      <c r="J173" s="1660"/>
      <c r="K173" s="1660"/>
      <c r="L173" s="1660"/>
      <c r="M173" s="1658" t="s">
        <v>1257</v>
      </c>
      <c r="N173" s="1661">
        <v>11330.2</v>
      </c>
    </row>
    <row r="174" spans="1:14" s="1634" customFormat="1" ht="21" customHeight="1" x14ac:dyDescent="0.25">
      <c r="A174" s="3"/>
      <c r="B174" s="1626"/>
      <c r="C174" s="1627"/>
      <c r="D174" s="1628"/>
      <c r="E174" s="1629" t="s">
        <v>665</v>
      </c>
      <c r="F174" s="1630" t="s">
        <v>355</v>
      </c>
      <c r="G174" s="1631" t="s">
        <v>356</v>
      </c>
      <c r="H174" s="1630" t="s">
        <v>1056</v>
      </c>
      <c r="I174" s="1631" t="s">
        <v>932</v>
      </c>
      <c r="J174" s="1632">
        <v>184.00000000000003</v>
      </c>
      <c r="K174" s="1632">
        <v>183.51999999999998</v>
      </c>
      <c r="L174" s="1632">
        <v>1071207.9450000001</v>
      </c>
      <c r="M174" s="1630"/>
      <c r="N174" s="1633"/>
    </row>
    <row r="175" spans="1:14" s="1634" customFormat="1" ht="21" customHeight="1" x14ac:dyDescent="0.25">
      <c r="A175" s="3"/>
      <c r="B175" s="1626"/>
      <c r="C175" s="1635" t="s">
        <v>96</v>
      </c>
      <c r="D175" s="1636" t="s">
        <v>539</v>
      </c>
      <c r="E175" s="1642" t="s">
        <v>666</v>
      </c>
      <c r="F175" s="1643" t="s">
        <v>354</v>
      </c>
      <c r="G175" s="1644" t="s">
        <v>354</v>
      </c>
      <c r="H175" s="1643" t="s">
        <v>1056</v>
      </c>
      <c r="I175" s="1644" t="s">
        <v>932</v>
      </c>
      <c r="J175" s="1645">
        <v>51.389999999999993</v>
      </c>
      <c r="K175" s="1645">
        <v>51.28</v>
      </c>
      <c r="L175" s="1645">
        <v>133354.20000000001</v>
      </c>
      <c r="M175" s="1643" t="s">
        <v>1259</v>
      </c>
      <c r="N175" s="1646">
        <v>36110454.219999999</v>
      </c>
    </row>
    <row r="176" spans="1:14" s="1634" customFormat="1" ht="21" customHeight="1" x14ac:dyDescent="0.25">
      <c r="A176" s="3"/>
      <c r="B176" s="1626"/>
      <c r="C176" s="1627"/>
      <c r="D176" s="1636" t="s">
        <v>540</v>
      </c>
      <c r="E176" s="1642" t="s">
        <v>667</v>
      </c>
      <c r="F176" s="1643" t="s">
        <v>354</v>
      </c>
      <c r="G176" s="1644" t="s">
        <v>354</v>
      </c>
      <c r="H176" s="1643" t="s">
        <v>1056</v>
      </c>
      <c r="I176" s="1644" t="s">
        <v>932</v>
      </c>
      <c r="J176" s="1645">
        <v>101.29999999999997</v>
      </c>
      <c r="K176" s="1645">
        <v>105.94700000000002</v>
      </c>
      <c r="L176" s="1645">
        <v>348628.80000000005</v>
      </c>
      <c r="M176" s="1643" t="s">
        <v>1259</v>
      </c>
      <c r="N176" s="1646">
        <v>110983581.93000001</v>
      </c>
    </row>
    <row r="177" spans="1:14" s="1634" customFormat="1" ht="21" customHeight="1" x14ac:dyDescent="0.25">
      <c r="A177" s="3"/>
      <c r="B177" s="1626"/>
      <c r="C177" s="1627"/>
      <c r="D177" s="1636" t="s">
        <v>541</v>
      </c>
      <c r="E177" s="1642" t="s">
        <v>668</v>
      </c>
      <c r="F177" s="1643" t="s">
        <v>354</v>
      </c>
      <c r="G177" s="1644" t="s">
        <v>354</v>
      </c>
      <c r="H177" s="1643" t="s">
        <v>1056</v>
      </c>
      <c r="I177" s="1644" t="s">
        <v>932</v>
      </c>
      <c r="J177" s="1645">
        <v>177.65000000000006</v>
      </c>
      <c r="K177" s="1645">
        <v>187.46200000000002</v>
      </c>
      <c r="L177" s="1645">
        <v>126219.14</v>
      </c>
      <c r="M177" s="1643" t="s">
        <v>1259</v>
      </c>
      <c r="N177" s="1646">
        <v>39996172.310000002</v>
      </c>
    </row>
    <row r="178" spans="1:14" s="1634" customFormat="1" ht="21" customHeight="1" x14ac:dyDescent="0.25">
      <c r="A178" s="3"/>
      <c r="B178" s="1626"/>
      <c r="C178" s="1627"/>
      <c r="D178" s="1628"/>
      <c r="E178" s="1629"/>
      <c r="F178" s="1630"/>
      <c r="G178" s="1631"/>
      <c r="H178" s="1630"/>
      <c r="I178" s="1631"/>
      <c r="J178" s="1632"/>
      <c r="K178" s="1632"/>
      <c r="L178" s="1632"/>
      <c r="M178" s="1630" t="s">
        <v>1257</v>
      </c>
      <c r="N178" s="1633">
        <v>157600</v>
      </c>
    </row>
    <row r="179" spans="1:14" s="1634" customFormat="1" ht="21" customHeight="1" x14ac:dyDescent="0.25">
      <c r="A179" s="3"/>
      <c r="B179" s="1626"/>
      <c r="C179" s="1635" t="s">
        <v>102</v>
      </c>
      <c r="D179" s="1636" t="s">
        <v>551</v>
      </c>
      <c r="E179" s="1637" t="s">
        <v>675</v>
      </c>
      <c r="F179" s="1638" t="s">
        <v>355</v>
      </c>
      <c r="G179" s="1639" t="s">
        <v>355</v>
      </c>
      <c r="H179" s="1638" t="s">
        <v>1056</v>
      </c>
      <c r="I179" s="1639" t="s">
        <v>932</v>
      </c>
      <c r="J179" s="1640">
        <v>135</v>
      </c>
      <c r="K179" s="1640">
        <v>140.34000000000003</v>
      </c>
      <c r="L179" s="1640">
        <v>43120.71</v>
      </c>
      <c r="M179" s="1638" t="s">
        <v>1254</v>
      </c>
      <c r="N179" s="1641">
        <v>13720.79</v>
      </c>
    </row>
    <row r="180" spans="1:14" s="1634" customFormat="1" ht="21" customHeight="1" x14ac:dyDescent="0.25">
      <c r="A180" s="3"/>
      <c r="B180" s="1626"/>
      <c r="C180" s="1627"/>
      <c r="D180" s="1628"/>
      <c r="E180" s="1629"/>
      <c r="F180" s="1630"/>
      <c r="G180" s="1631"/>
      <c r="H180" s="1630"/>
      <c r="I180" s="1631"/>
      <c r="J180" s="1632"/>
      <c r="K180" s="1632"/>
      <c r="L180" s="1632"/>
      <c r="M180" s="1630" t="s">
        <v>1257</v>
      </c>
      <c r="N180" s="1633">
        <v>176587.40000000002</v>
      </c>
    </row>
    <row r="181" spans="1:14" s="1634" customFormat="1" ht="21" customHeight="1" x14ac:dyDescent="0.25">
      <c r="A181" s="3"/>
      <c r="B181" s="1626"/>
      <c r="C181" s="1627"/>
      <c r="D181" s="1636" t="s">
        <v>553</v>
      </c>
      <c r="E181" s="1642" t="s">
        <v>676</v>
      </c>
      <c r="F181" s="1643" t="s">
        <v>354</v>
      </c>
      <c r="G181" s="1644" t="s">
        <v>354</v>
      </c>
      <c r="H181" s="1643" t="s">
        <v>1056</v>
      </c>
      <c r="I181" s="1644" t="s">
        <v>932</v>
      </c>
      <c r="J181" s="1645">
        <v>239.67</v>
      </c>
      <c r="K181" s="1645">
        <v>203.55</v>
      </c>
      <c r="L181" s="1645">
        <v>5115.2389999999996</v>
      </c>
      <c r="M181" s="1643" t="s">
        <v>1257</v>
      </c>
      <c r="N181" s="1646">
        <v>412098.88</v>
      </c>
    </row>
    <row r="182" spans="1:14" s="1634" customFormat="1" ht="21" customHeight="1" x14ac:dyDescent="0.25">
      <c r="A182" s="3"/>
      <c r="B182" s="1626"/>
      <c r="C182" s="1627"/>
      <c r="D182" s="1628"/>
      <c r="E182" s="1652" t="s">
        <v>677</v>
      </c>
      <c r="F182" s="1653" t="s">
        <v>354</v>
      </c>
      <c r="G182" s="1654" t="s">
        <v>354</v>
      </c>
      <c r="H182" s="1653" t="s">
        <v>1056</v>
      </c>
      <c r="I182" s="1654" t="s">
        <v>932</v>
      </c>
      <c r="J182" s="1655">
        <v>239.67</v>
      </c>
      <c r="K182" s="1655">
        <v>203.43</v>
      </c>
      <c r="L182" s="1655">
        <v>6327.7219999999998</v>
      </c>
      <c r="M182" s="1653" t="s">
        <v>1257</v>
      </c>
      <c r="N182" s="1656">
        <v>498805.77</v>
      </c>
    </row>
    <row r="183" spans="1:14" s="1634" customFormat="1" ht="21" customHeight="1" x14ac:dyDescent="0.25">
      <c r="A183" s="3"/>
      <c r="B183" s="1626"/>
      <c r="C183" s="1627"/>
      <c r="D183" s="1628"/>
      <c r="E183" s="1647" t="s">
        <v>678</v>
      </c>
      <c r="F183" s="1648" t="s">
        <v>354</v>
      </c>
      <c r="G183" s="1649" t="s">
        <v>354</v>
      </c>
      <c r="H183" s="1648" t="s">
        <v>1056</v>
      </c>
      <c r="I183" s="1649" t="s">
        <v>932</v>
      </c>
      <c r="J183" s="1650">
        <v>239.67</v>
      </c>
      <c r="K183" s="1650">
        <v>203</v>
      </c>
      <c r="L183" s="1650">
        <v>6525.442</v>
      </c>
      <c r="M183" s="1648" t="s">
        <v>1257</v>
      </c>
      <c r="N183" s="1651">
        <v>516762.08</v>
      </c>
    </row>
    <row r="184" spans="1:14" s="1634" customFormat="1" ht="21" customHeight="1" x14ac:dyDescent="0.25">
      <c r="A184" s="3"/>
      <c r="B184" s="1626"/>
      <c r="C184" s="1627"/>
      <c r="D184" s="1636" t="s">
        <v>549</v>
      </c>
      <c r="E184" s="1642" t="s">
        <v>669</v>
      </c>
      <c r="F184" s="1643" t="s">
        <v>354</v>
      </c>
      <c r="G184" s="1644" t="s">
        <v>356</v>
      </c>
      <c r="H184" s="1643" t="s">
        <v>1056</v>
      </c>
      <c r="I184" s="1644" t="s">
        <v>932</v>
      </c>
      <c r="J184" s="1645">
        <v>180</v>
      </c>
      <c r="K184" s="1645">
        <v>174.70000000000002</v>
      </c>
      <c r="L184" s="1645">
        <v>761498.22</v>
      </c>
      <c r="M184" s="1643" t="s">
        <v>1259</v>
      </c>
      <c r="N184" s="1646">
        <v>214970134.81</v>
      </c>
    </row>
    <row r="185" spans="1:14" s="1634" customFormat="1" ht="21" customHeight="1" x14ac:dyDescent="0.25">
      <c r="A185" s="3"/>
      <c r="B185" s="1626"/>
      <c r="C185" s="1627"/>
      <c r="D185" s="1628"/>
      <c r="E185" s="1652" t="s">
        <v>670</v>
      </c>
      <c r="F185" s="1653" t="s">
        <v>354</v>
      </c>
      <c r="G185" s="1654" t="s">
        <v>356</v>
      </c>
      <c r="H185" s="1653" t="s">
        <v>1056</v>
      </c>
      <c r="I185" s="1654" t="s">
        <v>932</v>
      </c>
      <c r="J185" s="1655">
        <v>180</v>
      </c>
      <c r="K185" s="1655">
        <v>176.71499999999995</v>
      </c>
      <c r="L185" s="1655">
        <v>826360.14200000011</v>
      </c>
      <c r="M185" s="1653" t="s">
        <v>1259</v>
      </c>
      <c r="N185" s="1656">
        <v>232027836.04999998</v>
      </c>
    </row>
    <row r="186" spans="1:14" s="1634" customFormat="1" ht="21" customHeight="1" x14ac:dyDescent="0.25">
      <c r="A186" s="3"/>
      <c r="B186" s="1626"/>
      <c r="C186" s="1627"/>
      <c r="D186" s="1628"/>
      <c r="E186" s="1652" t="s">
        <v>671</v>
      </c>
      <c r="F186" s="1653" t="s">
        <v>354</v>
      </c>
      <c r="G186" s="1654" t="s">
        <v>356</v>
      </c>
      <c r="H186" s="1653" t="s">
        <v>1056</v>
      </c>
      <c r="I186" s="1654" t="s">
        <v>932</v>
      </c>
      <c r="J186" s="1655">
        <v>199.80000000000004</v>
      </c>
      <c r="K186" s="1655">
        <v>190.36000000000004</v>
      </c>
      <c r="L186" s="1655">
        <v>681501.17</v>
      </c>
      <c r="M186" s="1653" t="s">
        <v>1259</v>
      </c>
      <c r="N186" s="1656">
        <v>194238373</v>
      </c>
    </row>
    <row r="187" spans="1:14" s="1634" customFormat="1" ht="21" customHeight="1" x14ac:dyDescent="0.25">
      <c r="A187" s="3"/>
      <c r="B187" s="1626"/>
      <c r="C187" s="1627"/>
      <c r="D187" s="1628"/>
      <c r="E187" s="1652" t="s">
        <v>672</v>
      </c>
      <c r="F187" s="1653" t="s">
        <v>354</v>
      </c>
      <c r="G187" s="1654" t="s">
        <v>356</v>
      </c>
      <c r="H187" s="1653" t="s">
        <v>1056</v>
      </c>
      <c r="I187" s="1654" t="s">
        <v>932</v>
      </c>
      <c r="J187" s="1655">
        <v>73.61</v>
      </c>
      <c r="K187" s="1655">
        <v>77.08</v>
      </c>
      <c r="L187" s="1655">
        <v>253118.83199999999</v>
      </c>
      <c r="M187" s="1653" t="s">
        <v>1259</v>
      </c>
      <c r="N187" s="1656">
        <v>76542516.890000015</v>
      </c>
    </row>
    <row r="188" spans="1:14" s="1634" customFormat="1" ht="21" customHeight="1" x14ac:dyDescent="0.25">
      <c r="A188" s="3"/>
      <c r="B188" s="1626"/>
      <c r="C188" s="1627"/>
      <c r="D188" s="1628"/>
      <c r="E188" s="1652" t="s">
        <v>673</v>
      </c>
      <c r="F188" s="1653" t="s">
        <v>355</v>
      </c>
      <c r="G188" s="1654" t="s">
        <v>356</v>
      </c>
      <c r="H188" s="1653" t="s">
        <v>1056</v>
      </c>
      <c r="I188" s="1654" t="s">
        <v>932</v>
      </c>
      <c r="J188" s="1655">
        <v>297.5</v>
      </c>
      <c r="K188" s="1655">
        <v>273.39999999999998</v>
      </c>
      <c r="L188" s="1655">
        <v>1134264.1740000001</v>
      </c>
      <c r="M188" s="1653"/>
      <c r="N188" s="1656"/>
    </row>
    <row r="189" spans="1:14" s="1634" customFormat="1" ht="21" customHeight="1" x14ac:dyDescent="0.25">
      <c r="A189" s="3"/>
      <c r="B189" s="1626"/>
      <c r="C189" s="1627"/>
      <c r="D189" s="1628"/>
      <c r="E189" s="1647" t="s">
        <v>674</v>
      </c>
      <c r="F189" s="1648" t="s">
        <v>355</v>
      </c>
      <c r="G189" s="1649" t="s">
        <v>356</v>
      </c>
      <c r="H189" s="1648" t="s">
        <v>1056</v>
      </c>
      <c r="I189" s="1649" t="s">
        <v>932</v>
      </c>
      <c r="J189" s="1650">
        <v>31.79</v>
      </c>
      <c r="K189" s="1650">
        <v>35.760000000000005</v>
      </c>
      <c r="L189" s="1650">
        <v>116851.68599999999</v>
      </c>
      <c r="M189" s="1648"/>
      <c r="N189" s="1651"/>
    </row>
    <row r="190" spans="1:14" s="1634" customFormat="1" ht="21" customHeight="1" x14ac:dyDescent="0.25">
      <c r="A190" s="3"/>
      <c r="B190" s="1626"/>
      <c r="C190" s="1627"/>
      <c r="D190" s="1636" t="s">
        <v>554</v>
      </c>
      <c r="E190" s="1642" t="s">
        <v>679</v>
      </c>
      <c r="F190" s="1643" t="s">
        <v>354</v>
      </c>
      <c r="G190" s="1644" t="s">
        <v>354</v>
      </c>
      <c r="H190" s="1643" t="s">
        <v>1056</v>
      </c>
      <c r="I190" s="1644" t="s">
        <v>932</v>
      </c>
      <c r="J190" s="1645">
        <v>189.55</v>
      </c>
      <c r="K190" s="1645">
        <v>167.13</v>
      </c>
      <c r="L190" s="1645">
        <v>711.11199999999997</v>
      </c>
      <c r="M190" s="1643" t="s">
        <v>1257</v>
      </c>
      <c r="N190" s="1646">
        <v>62305.8</v>
      </c>
    </row>
    <row r="191" spans="1:14" s="1634" customFormat="1" ht="21" customHeight="1" x14ac:dyDescent="0.25">
      <c r="A191" s="3"/>
      <c r="B191" s="1626"/>
      <c r="C191" s="1627"/>
      <c r="D191" s="1628"/>
      <c r="E191" s="1652" t="s">
        <v>680</v>
      </c>
      <c r="F191" s="1653" t="s">
        <v>354</v>
      </c>
      <c r="G191" s="1654" t="s">
        <v>354</v>
      </c>
      <c r="H191" s="1653" t="s">
        <v>1056</v>
      </c>
      <c r="I191" s="1654" t="s">
        <v>932</v>
      </c>
      <c r="J191" s="1655">
        <v>189.55</v>
      </c>
      <c r="K191" s="1655">
        <v>165.65</v>
      </c>
      <c r="L191" s="1655">
        <v>1073.027</v>
      </c>
      <c r="M191" s="1653" t="s">
        <v>1257</v>
      </c>
      <c r="N191" s="1656">
        <v>86734.13</v>
      </c>
    </row>
    <row r="192" spans="1:14" s="1634" customFormat="1" ht="21" customHeight="1" x14ac:dyDescent="0.25">
      <c r="A192" s="3"/>
      <c r="B192" s="1626"/>
      <c r="C192" s="1627"/>
      <c r="D192" s="1628"/>
      <c r="E192" s="1647" t="s">
        <v>681</v>
      </c>
      <c r="F192" s="1648" t="s">
        <v>354</v>
      </c>
      <c r="G192" s="1649" t="s">
        <v>354</v>
      </c>
      <c r="H192" s="1648" t="s">
        <v>1056</v>
      </c>
      <c r="I192" s="1649" t="s">
        <v>932</v>
      </c>
      <c r="J192" s="1650">
        <v>189.55</v>
      </c>
      <c r="K192" s="1650">
        <v>180</v>
      </c>
      <c r="L192" s="1650">
        <v>1441.8829999999998</v>
      </c>
      <c r="M192" s="1648" t="s">
        <v>1257</v>
      </c>
      <c r="N192" s="1651">
        <v>115966.78</v>
      </c>
    </row>
    <row r="193" spans="1:14" s="1634" customFormat="1" ht="21" customHeight="1" x14ac:dyDescent="0.25">
      <c r="A193" s="3"/>
      <c r="B193" s="1626"/>
      <c r="C193" s="1635" t="s">
        <v>104</v>
      </c>
      <c r="D193" s="1636" t="s">
        <v>556</v>
      </c>
      <c r="E193" s="1637" t="s">
        <v>669</v>
      </c>
      <c r="F193" s="1638" t="s">
        <v>354</v>
      </c>
      <c r="G193" s="1639" t="s">
        <v>356</v>
      </c>
      <c r="H193" s="1638" t="s">
        <v>1056</v>
      </c>
      <c r="I193" s="1639" t="s">
        <v>932</v>
      </c>
      <c r="J193" s="1640">
        <v>193.40000000000006</v>
      </c>
      <c r="K193" s="1640">
        <v>190.15200000000002</v>
      </c>
      <c r="L193" s="1640">
        <v>1271552.3489999999</v>
      </c>
      <c r="M193" s="1638" t="s">
        <v>1259</v>
      </c>
      <c r="N193" s="1641">
        <v>342525182.08000004</v>
      </c>
    </row>
    <row r="194" spans="1:14" s="1634" customFormat="1" ht="21" customHeight="1" x14ac:dyDescent="0.25">
      <c r="A194" s="3"/>
      <c r="B194" s="1626"/>
      <c r="C194" s="1627"/>
      <c r="D194" s="1628"/>
      <c r="E194" s="1657"/>
      <c r="F194" s="1658"/>
      <c r="G194" s="1659"/>
      <c r="H194" s="1658"/>
      <c r="I194" s="1659"/>
      <c r="J194" s="1660"/>
      <c r="K194" s="1660"/>
      <c r="L194" s="1660"/>
      <c r="M194" s="1658" t="s">
        <v>1257</v>
      </c>
      <c r="N194" s="1661">
        <v>545932</v>
      </c>
    </row>
    <row r="195" spans="1:14" s="1634" customFormat="1" ht="21" customHeight="1" x14ac:dyDescent="0.25">
      <c r="A195" s="3"/>
      <c r="B195" s="1626"/>
      <c r="C195" s="1627"/>
      <c r="D195" s="1628"/>
      <c r="E195" s="1647" t="s">
        <v>670</v>
      </c>
      <c r="F195" s="1648" t="s">
        <v>354</v>
      </c>
      <c r="G195" s="1649" t="s">
        <v>356</v>
      </c>
      <c r="H195" s="1648" t="s">
        <v>1056</v>
      </c>
      <c r="I195" s="1649" t="s">
        <v>932</v>
      </c>
      <c r="J195" s="1650">
        <v>193.40000000000006</v>
      </c>
      <c r="K195" s="1650">
        <v>187.63100000000006</v>
      </c>
      <c r="L195" s="1650">
        <v>1312569.692</v>
      </c>
      <c r="M195" s="1648" t="s">
        <v>1259</v>
      </c>
      <c r="N195" s="1651">
        <v>354927495.91999996</v>
      </c>
    </row>
    <row r="196" spans="1:14" s="1634" customFormat="1" ht="21" customHeight="1" x14ac:dyDescent="0.25">
      <c r="A196" s="3"/>
      <c r="B196" s="1626"/>
      <c r="C196" s="1627"/>
      <c r="D196" s="1628"/>
      <c r="E196" s="1657"/>
      <c r="F196" s="1658"/>
      <c r="G196" s="1659"/>
      <c r="H196" s="1658"/>
      <c r="I196" s="1659"/>
      <c r="J196" s="1660"/>
      <c r="K196" s="1660"/>
      <c r="L196" s="1660"/>
      <c r="M196" s="1658" t="s">
        <v>1257</v>
      </c>
      <c r="N196" s="1661">
        <v>190315</v>
      </c>
    </row>
    <row r="197" spans="1:14" s="1634" customFormat="1" ht="21" customHeight="1" x14ac:dyDescent="0.25">
      <c r="A197" s="3"/>
      <c r="B197" s="1626"/>
      <c r="C197" s="1627"/>
      <c r="D197" s="1628"/>
      <c r="E197" s="1629" t="s">
        <v>682</v>
      </c>
      <c r="F197" s="1630" t="s">
        <v>355</v>
      </c>
      <c r="G197" s="1631" t="s">
        <v>356</v>
      </c>
      <c r="H197" s="1630" t="s">
        <v>1056</v>
      </c>
      <c r="I197" s="1631" t="s">
        <v>932</v>
      </c>
      <c r="J197" s="1632">
        <v>192</v>
      </c>
      <c r="K197" s="1632">
        <v>189.40900000000002</v>
      </c>
      <c r="L197" s="1632">
        <v>1329403.5480000004</v>
      </c>
      <c r="M197" s="1630"/>
      <c r="N197" s="1633"/>
    </row>
    <row r="198" spans="1:14" s="1634" customFormat="1" ht="21" customHeight="1" x14ac:dyDescent="0.25">
      <c r="A198" s="3"/>
      <c r="B198" s="1626"/>
      <c r="C198" s="1635" t="s">
        <v>108</v>
      </c>
      <c r="D198" s="1636" t="s">
        <v>563</v>
      </c>
      <c r="E198" s="1637" t="s">
        <v>384</v>
      </c>
      <c r="F198" s="1638" t="s">
        <v>353</v>
      </c>
      <c r="G198" s="1639" t="s">
        <v>353</v>
      </c>
      <c r="H198" s="1638" t="s">
        <v>1057</v>
      </c>
      <c r="I198" s="1639" t="s">
        <v>934</v>
      </c>
      <c r="J198" s="1640">
        <v>11.6</v>
      </c>
      <c r="K198" s="1640">
        <v>11.123999999999997</v>
      </c>
      <c r="L198" s="1640">
        <v>52647.163</v>
      </c>
      <c r="M198" s="1638" t="s">
        <v>1261</v>
      </c>
      <c r="N198" s="1641">
        <v>2795472.7</v>
      </c>
    </row>
    <row r="199" spans="1:14" s="1634" customFormat="1" ht="21" customHeight="1" x14ac:dyDescent="0.25">
      <c r="A199" s="3"/>
      <c r="B199" s="1626"/>
      <c r="C199" s="1627"/>
      <c r="D199" s="1628"/>
      <c r="E199" s="1657"/>
      <c r="F199" s="1658"/>
      <c r="G199" s="1659"/>
      <c r="H199" s="1658"/>
      <c r="I199" s="1659"/>
      <c r="J199" s="1660"/>
      <c r="K199" s="1660"/>
      <c r="L199" s="1660"/>
      <c r="M199" s="1658" t="s">
        <v>1257</v>
      </c>
      <c r="N199" s="1661">
        <v>277529.73000000004</v>
      </c>
    </row>
    <row r="200" spans="1:14" s="1634" customFormat="1" ht="21" customHeight="1" x14ac:dyDescent="0.25">
      <c r="A200" s="3"/>
      <c r="B200" s="1626"/>
      <c r="C200" s="1627"/>
      <c r="D200" s="1628"/>
      <c r="E200" s="1647" t="s">
        <v>570</v>
      </c>
      <c r="F200" s="1648" t="s">
        <v>353</v>
      </c>
      <c r="G200" s="1649" t="s">
        <v>353</v>
      </c>
      <c r="H200" s="1648" t="s">
        <v>1057</v>
      </c>
      <c r="I200" s="1649" t="s">
        <v>934</v>
      </c>
      <c r="J200" s="1650">
        <v>11.6</v>
      </c>
      <c r="K200" s="1650">
        <v>10.958000000000004</v>
      </c>
      <c r="L200" s="1650">
        <v>44639.188999999998</v>
      </c>
      <c r="M200" s="1648" t="s">
        <v>1261</v>
      </c>
      <c r="N200" s="1651">
        <v>2643769.3199999998</v>
      </c>
    </row>
    <row r="201" spans="1:14" s="1634" customFormat="1" ht="21" customHeight="1" x14ac:dyDescent="0.25">
      <c r="A201" s="3"/>
      <c r="B201" s="1626"/>
      <c r="C201" s="1627"/>
      <c r="D201" s="1628"/>
      <c r="E201" s="1657"/>
      <c r="F201" s="1658"/>
      <c r="G201" s="1659"/>
      <c r="H201" s="1658"/>
      <c r="I201" s="1659"/>
      <c r="J201" s="1660"/>
      <c r="K201" s="1660"/>
      <c r="L201" s="1660"/>
      <c r="M201" s="1658" t="s">
        <v>1257</v>
      </c>
      <c r="N201" s="1661">
        <v>17766.739999999998</v>
      </c>
    </row>
    <row r="202" spans="1:14" s="1634" customFormat="1" ht="21" customHeight="1" x14ac:dyDescent="0.25">
      <c r="A202" s="3"/>
      <c r="B202" s="1626"/>
      <c r="C202" s="1627"/>
      <c r="D202" s="1628"/>
      <c r="E202" s="1647" t="s">
        <v>571</v>
      </c>
      <c r="F202" s="1648" t="s">
        <v>353</v>
      </c>
      <c r="G202" s="1649" t="s">
        <v>353</v>
      </c>
      <c r="H202" s="1648" t="s">
        <v>1057</v>
      </c>
      <c r="I202" s="1649" t="s">
        <v>934</v>
      </c>
      <c r="J202" s="1650">
        <v>11.6</v>
      </c>
      <c r="K202" s="1650">
        <v>11.333999999999998</v>
      </c>
      <c r="L202" s="1650">
        <v>40733.513000000006</v>
      </c>
      <c r="M202" s="1648" t="s">
        <v>1261</v>
      </c>
      <c r="N202" s="1651">
        <v>2358621.4300000002</v>
      </c>
    </row>
    <row r="203" spans="1:14" s="1634" customFormat="1" ht="21" customHeight="1" x14ac:dyDescent="0.25">
      <c r="A203" s="3"/>
      <c r="B203" s="1626"/>
      <c r="C203" s="1627"/>
      <c r="D203" s="1628"/>
      <c r="E203" s="1657"/>
      <c r="F203" s="1658"/>
      <c r="G203" s="1659"/>
      <c r="H203" s="1658"/>
      <c r="I203" s="1659"/>
      <c r="J203" s="1660"/>
      <c r="K203" s="1660"/>
      <c r="L203" s="1660"/>
      <c r="M203" s="1658" t="s">
        <v>1257</v>
      </c>
      <c r="N203" s="1661">
        <v>33649.089999999997</v>
      </c>
    </row>
    <row r="204" spans="1:14" s="1634" customFormat="1" ht="21" customHeight="1" x14ac:dyDescent="0.25">
      <c r="A204" s="3"/>
      <c r="B204" s="1626"/>
      <c r="C204" s="1627"/>
      <c r="D204" s="1628"/>
      <c r="E204" s="1647" t="s">
        <v>573</v>
      </c>
      <c r="F204" s="1648" t="s">
        <v>353</v>
      </c>
      <c r="G204" s="1649" t="s">
        <v>353</v>
      </c>
      <c r="H204" s="1648" t="s">
        <v>1057</v>
      </c>
      <c r="I204" s="1649" t="s">
        <v>934</v>
      </c>
      <c r="J204" s="1650">
        <v>11.6</v>
      </c>
      <c r="K204" s="1650">
        <v>11.143000000000002</v>
      </c>
      <c r="L204" s="1650">
        <v>40867.30999999999</v>
      </c>
      <c r="M204" s="1648" t="s">
        <v>1261</v>
      </c>
      <c r="N204" s="1651">
        <v>2384464.77</v>
      </c>
    </row>
    <row r="205" spans="1:14" s="1634" customFormat="1" ht="21" customHeight="1" x14ac:dyDescent="0.25">
      <c r="A205" s="3"/>
      <c r="B205" s="1626"/>
      <c r="C205" s="1627"/>
      <c r="D205" s="1628"/>
      <c r="E205" s="1657"/>
      <c r="F205" s="1658"/>
      <c r="G205" s="1659"/>
      <c r="H205" s="1658"/>
      <c r="I205" s="1659"/>
      <c r="J205" s="1660"/>
      <c r="K205" s="1660"/>
      <c r="L205" s="1660"/>
      <c r="M205" s="1658" t="s">
        <v>1257</v>
      </c>
      <c r="N205" s="1661">
        <v>32957.400000000009</v>
      </c>
    </row>
    <row r="206" spans="1:14" s="1634" customFormat="1" ht="21" customHeight="1" x14ac:dyDescent="0.25">
      <c r="A206" s="3"/>
      <c r="B206" s="1626"/>
      <c r="C206" s="1627"/>
      <c r="D206" s="1628"/>
      <c r="E206" s="1647" t="s">
        <v>683</v>
      </c>
      <c r="F206" s="1648" t="s">
        <v>353</v>
      </c>
      <c r="G206" s="1649" t="s">
        <v>353</v>
      </c>
      <c r="H206" s="1648" t="s">
        <v>1057</v>
      </c>
      <c r="I206" s="1649" t="s">
        <v>934</v>
      </c>
      <c r="J206" s="1650">
        <v>11.6</v>
      </c>
      <c r="K206" s="1650">
        <v>11.193999999999997</v>
      </c>
      <c r="L206" s="1650">
        <v>42546.738000000005</v>
      </c>
      <c r="M206" s="1648" t="s">
        <v>1261</v>
      </c>
      <c r="N206" s="1651">
        <v>2484642.0500000003</v>
      </c>
    </row>
    <row r="207" spans="1:14" s="1634" customFormat="1" ht="21" customHeight="1" x14ac:dyDescent="0.25">
      <c r="A207" s="3"/>
      <c r="B207" s="1626"/>
      <c r="C207" s="1627"/>
      <c r="D207" s="1628"/>
      <c r="E207" s="1657"/>
      <c r="F207" s="1658"/>
      <c r="G207" s="1659"/>
      <c r="H207" s="1658"/>
      <c r="I207" s="1659"/>
      <c r="J207" s="1660"/>
      <c r="K207" s="1660"/>
      <c r="L207" s="1660"/>
      <c r="M207" s="1658" t="s">
        <v>1257</v>
      </c>
      <c r="N207" s="1661">
        <v>22931.039999999997</v>
      </c>
    </row>
    <row r="208" spans="1:14" s="1634" customFormat="1" ht="21" customHeight="1" x14ac:dyDescent="0.25">
      <c r="A208" s="3"/>
      <c r="B208" s="1626"/>
      <c r="C208" s="1627"/>
      <c r="D208" s="1628"/>
      <c r="E208" s="1647" t="s">
        <v>684</v>
      </c>
      <c r="F208" s="1648" t="s">
        <v>353</v>
      </c>
      <c r="G208" s="1649" t="s">
        <v>353</v>
      </c>
      <c r="H208" s="1648" t="s">
        <v>1057</v>
      </c>
      <c r="I208" s="1649" t="s">
        <v>934</v>
      </c>
      <c r="J208" s="1650">
        <v>11.6</v>
      </c>
      <c r="K208" s="1650">
        <v>11.186000000000002</v>
      </c>
      <c r="L208" s="1650">
        <v>46311.122000000003</v>
      </c>
      <c r="M208" s="1648" t="s">
        <v>1261</v>
      </c>
      <c r="N208" s="1651">
        <v>2718835.5500000003</v>
      </c>
    </row>
    <row r="209" spans="1:14" s="1634" customFormat="1" ht="21" customHeight="1" x14ac:dyDescent="0.25">
      <c r="A209" s="3"/>
      <c r="B209" s="1626"/>
      <c r="C209" s="1627"/>
      <c r="D209" s="1628"/>
      <c r="E209" s="1657"/>
      <c r="F209" s="1658"/>
      <c r="G209" s="1659"/>
      <c r="H209" s="1658"/>
      <c r="I209" s="1659"/>
      <c r="J209" s="1660"/>
      <c r="K209" s="1660"/>
      <c r="L209" s="1660"/>
      <c r="M209" s="1658" t="s">
        <v>1257</v>
      </c>
      <c r="N209" s="1661">
        <v>13782.93</v>
      </c>
    </row>
    <row r="210" spans="1:14" s="1634" customFormat="1" ht="21" customHeight="1" x14ac:dyDescent="0.25">
      <c r="A210" s="3"/>
      <c r="B210" s="1626"/>
      <c r="C210" s="1627"/>
      <c r="D210" s="1628"/>
      <c r="E210" s="1647" t="s">
        <v>685</v>
      </c>
      <c r="F210" s="1648" t="s">
        <v>353</v>
      </c>
      <c r="G210" s="1649" t="s">
        <v>353</v>
      </c>
      <c r="H210" s="1648" t="s">
        <v>1057</v>
      </c>
      <c r="I210" s="1649" t="s">
        <v>934</v>
      </c>
      <c r="J210" s="1650">
        <v>11.6</v>
      </c>
      <c r="K210" s="1650">
        <v>11.159000000000004</v>
      </c>
      <c r="L210" s="1650">
        <v>49359.864999999998</v>
      </c>
      <c r="M210" s="1648" t="s">
        <v>1261</v>
      </c>
      <c r="N210" s="1651">
        <v>2877200.75</v>
      </c>
    </row>
    <row r="211" spans="1:14" s="1634" customFormat="1" ht="21" customHeight="1" x14ac:dyDescent="0.25">
      <c r="A211" s="3"/>
      <c r="B211" s="1626"/>
      <c r="C211" s="1627"/>
      <c r="D211" s="1628"/>
      <c r="E211" s="1629"/>
      <c r="F211" s="1630"/>
      <c r="G211" s="1631"/>
      <c r="H211" s="1630"/>
      <c r="I211" s="1631"/>
      <c r="J211" s="1632"/>
      <c r="K211" s="1632"/>
      <c r="L211" s="1632"/>
      <c r="M211" s="1630" t="s">
        <v>1257</v>
      </c>
      <c r="N211" s="1633">
        <v>18577.710000000003</v>
      </c>
    </row>
    <row r="212" spans="1:14" s="1634" customFormat="1" ht="21" customHeight="1" x14ac:dyDescent="0.25">
      <c r="A212" s="3"/>
      <c r="B212" s="1626"/>
      <c r="C212" s="1635" t="s">
        <v>113</v>
      </c>
      <c r="D212" s="1636" t="s">
        <v>572</v>
      </c>
      <c r="E212" s="1642" t="s">
        <v>379</v>
      </c>
      <c r="F212" s="1643" t="s">
        <v>353</v>
      </c>
      <c r="G212" s="1644" t="s">
        <v>353</v>
      </c>
      <c r="H212" s="1643" t="s">
        <v>1057</v>
      </c>
      <c r="I212" s="1644" t="s">
        <v>934</v>
      </c>
      <c r="J212" s="1645">
        <v>0.70000000000000007</v>
      </c>
      <c r="K212" s="1645">
        <v>0.5</v>
      </c>
      <c r="L212" s="1645">
        <v>30.024000000000001</v>
      </c>
      <c r="M212" s="1643" t="s">
        <v>1257</v>
      </c>
      <c r="N212" s="1646">
        <v>4794</v>
      </c>
    </row>
    <row r="213" spans="1:14" s="1634" customFormat="1" ht="21" customHeight="1" x14ac:dyDescent="0.25">
      <c r="A213" s="3"/>
      <c r="B213" s="1626"/>
      <c r="C213" s="1627"/>
      <c r="D213" s="1628"/>
      <c r="E213" s="1647" t="s">
        <v>381</v>
      </c>
      <c r="F213" s="1648" t="s">
        <v>353</v>
      </c>
      <c r="G213" s="1649" t="s">
        <v>353</v>
      </c>
      <c r="H213" s="1648" t="s">
        <v>1057</v>
      </c>
      <c r="I213" s="1649" t="s">
        <v>934</v>
      </c>
      <c r="J213" s="1650">
        <v>0</v>
      </c>
      <c r="K213" s="1650">
        <v>0</v>
      </c>
      <c r="L213" s="1650">
        <v>0.25800000000000001</v>
      </c>
      <c r="M213" s="1648" t="s">
        <v>1257</v>
      </c>
      <c r="N213" s="1651">
        <v>34</v>
      </c>
    </row>
    <row r="214" spans="1:14" s="1634" customFormat="1" ht="21" customHeight="1" x14ac:dyDescent="0.25">
      <c r="A214" s="3"/>
      <c r="B214" s="1626"/>
      <c r="C214" s="1635" t="s">
        <v>126</v>
      </c>
      <c r="D214" s="1636" t="s">
        <v>582</v>
      </c>
      <c r="E214" s="1642" t="s">
        <v>687</v>
      </c>
      <c r="F214" s="1643" t="s">
        <v>353</v>
      </c>
      <c r="G214" s="1644" t="s">
        <v>353</v>
      </c>
      <c r="H214" s="1643" t="s">
        <v>1056</v>
      </c>
      <c r="I214" s="1644" t="s">
        <v>932</v>
      </c>
      <c r="J214" s="1645">
        <v>45.630000000000017</v>
      </c>
      <c r="K214" s="1645">
        <v>40.6</v>
      </c>
      <c r="L214" s="1645">
        <v>4857.24</v>
      </c>
      <c r="M214" s="1643" t="s">
        <v>1257</v>
      </c>
      <c r="N214" s="1646">
        <v>379072.92</v>
      </c>
    </row>
    <row r="215" spans="1:14" s="1634" customFormat="1" ht="21" customHeight="1" x14ac:dyDescent="0.25">
      <c r="A215" s="3"/>
      <c r="B215" s="1626"/>
      <c r="C215" s="1627"/>
      <c r="D215" s="1636" t="s">
        <v>583</v>
      </c>
      <c r="E215" s="1642" t="s">
        <v>688</v>
      </c>
      <c r="F215" s="1643" t="s">
        <v>353</v>
      </c>
      <c r="G215" s="1644" t="s">
        <v>353</v>
      </c>
      <c r="H215" s="1643" t="s">
        <v>1056</v>
      </c>
      <c r="I215" s="1644" t="s">
        <v>932</v>
      </c>
      <c r="J215" s="1645">
        <v>20.079999999999998</v>
      </c>
      <c r="K215" s="1645">
        <v>18.25</v>
      </c>
      <c r="L215" s="1645">
        <v>813.61400000000003</v>
      </c>
      <c r="M215" s="1643" t="s">
        <v>1257</v>
      </c>
      <c r="N215" s="1646">
        <v>62980.4</v>
      </c>
    </row>
    <row r="216" spans="1:14" s="1634" customFormat="1" ht="21" customHeight="1" x14ac:dyDescent="0.25">
      <c r="A216" s="3"/>
      <c r="B216" s="1626"/>
      <c r="C216" s="1635" t="s">
        <v>130</v>
      </c>
      <c r="D216" s="1636" t="s">
        <v>586</v>
      </c>
      <c r="E216" s="1642" t="s">
        <v>691</v>
      </c>
      <c r="F216" s="1643" t="s">
        <v>354</v>
      </c>
      <c r="G216" s="1644" t="s">
        <v>356</v>
      </c>
      <c r="H216" s="1643" t="s">
        <v>1056</v>
      </c>
      <c r="I216" s="1644" t="s">
        <v>932</v>
      </c>
      <c r="J216" s="1645">
        <v>180</v>
      </c>
      <c r="K216" s="1645">
        <v>187.07300000000001</v>
      </c>
      <c r="L216" s="1645">
        <v>957808.19599999988</v>
      </c>
      <c r="M216" s="1643" t="s">
        <v>1259</v>
      </c>
      <c r="N216" s="1646">
        <v>273730360.99999994</v>
      </c>
    </row>
    <row r="217" spans="1:14" s="1634" customFormat="1" ht="21" customHeight="1" x14ac:dyDescent="0.25">
      <c r="A217" s="3"/>
      <c r="B217" s="1626"/>
      <c r="C217" s="1627"/>
      <c r="D217" s="1628"/>
      <c r="E217" s="1652" t="s">
        <v>692</v>
      </c>
      <c r="F217" s="1653" t="s">
        <v>354</v>
      </c>
      <c r="G217" s="1654" t="s">
        <v>356</v>
      </c>
      <c r="H217" s="1653" t="s">
        <v>1056</v>
      </c>
      <c r="I217" s="1654" t="s">
        <v>932</v>
      </c>
      <c r="J217" s="1655">
        <v>216</v>
      </c>
      <c r="K217" s="1655">
        <v>191.429</v>
      </c>
      <c r="L217" s="1655">
        <v>760202.36300000013</v>
      </c>
      <c r="M217" s="1653" t="s">
        <v>1259</v>
      </c>
      <c r="N217" s="1656">
        <v>220610880.93000001</v>
      </c>
    </row>
    <row r="218" spans="1:14" s="1634" customFormat="1" ht="21" customHeight="1" x14ac:dyDescent="0.25">
      <c r="A218" s="3"/>
      <c r="B218" s="1626"/>
      <c r="C218" s="1627"/>
      <c r="D218" s="1628"/>
      <c r="E218" s="1652" t="s">
        <v>693</v>
      </c>
      <c r="F218" s="1653" t="s">
        <v>354</v>
      </c>
      <c r="G218" s="1654" t="s">
        <v>356</v>
      </c>
      <c r="H218" s="1653" t="s">
        <v>1056</v>
      </c>
      <c r="I218" s="1654" t="s">
        <v>932</v>
      </c>
      <c r="J218" s="1655">
        <v>232.99999999999997</v>
      </c>
      <c r="K218" s="1655">
        <v>193.74800000000002</v>
      </c>
      <c r="L218" s="1655">
        <v>871502.74700000009</v>
      </c>
      <c r="M218" s="1653" t="s">
        <v>1259</v>
      </c>
      <c r="N218" s="1656">
        <v>253056207.50999999</v>
      </c>
    </row>
    <row r="219" spans="1:14" s="1634" customFormat="1" ht="21" customHeight="1" x14ac:dyDescent="0.25">
      <c r="A219" s="3"/>
      <c r="B219" s="1626"/>
      <c r="C219" s="1627"/>
      <c r="D219" s="1628"/>
      <c r="E219" s="1647" t="s">
        <v>355</v>
      </c>
      <c r="F219" s="1648" t="s">
        <v>355</v>
      </c>
      <c r="G219" s="1649" t="s">
        <v>356</v>
      </c>
      <c r="H219" s="1648" t="s">
        <v>1056</v>
      </c>
      <c r="I219" s="1649" t="s">
        <v>932</v>
      </c>
      <c r="J219" s="1650">
        <v>350.00000000000006</v>
      </c>
      <c r="K219" s="1650">
        <v>291.16699999999997</v>
      </c>
      <c r="L219" s="1650">
        <v>1384799.0090000001</v>
      </c>
      <c r="M219" s="1648"/>
      <c r="N219" s="1651"/>
    </row>
    <row r="220" spans="1:14" s="1634" customFormat="1" ht="21" customHeight="1" x14ac:dyDescent="0.25">
      <c r="A220" s="3"/>
      <c r="B220" s="1626"/>
      <c r="C220" s="1627"/>
      <c r="D220" s="1636" t="s">
        <v>587</v>
      </c>
      <c r="E220" s="1642" t="s">
        <v>661</v>
      </c>
      <c r="F220" s="1643" t="s">
        <v>354</v>
      </c>
      <c r="G220" s="1644" t="s">
        <v>354</v>
      </c>
      <c r="H220" s="1643" t="s">
        <v>1056</v>
      </c>
      <c r="I220" s="1644" t="s">
        <v>932</v>
      </c>
      <c r="J220" s="1645">
        <v>192.49999999999997</v>
      </c>
      <c r="K220" s="1645">
        <v>195.42799999999997</v>
      </c>
      <c r="L220" s="1645">
        <v>314304.38399999996</v>
      </c>
      <c r="M220" s="1643" t="s">
        <v>1259</v>
      </c>
      <c r="N220" s="1646">
        <v>91231231</v>
      </c>
    </row>
    <row r="221" spans="1:14" s="1634" customFormat="1" ht="21" customHeight="1" x14ac:dyDescent="0.25">
      <c r="A221" s="3"/>
      <c r="B221" s="1626"/>
      <c r="C221" s="1635" t="s">
        <v>146</v>
      </c>
      <c r="D221" s="1636" t="s">
        <v>598</v>
      </c>
      <c r="E221" s="1642" t="s">
        <v>694</v>
      </c>
      <c r="F221" s="1643" t="s">
        <v>353</v>
      </c>
      <c r="G221" s="1644" t="s">
        <v>353</v>
      </c>
      <c r="H221" s="1643" t="s">
        <v>1056</v>
      </c>
      <c r="I221" s="1644" t="s">
        <v>932</v>
      </c>
      <c r="J221" s="1645">
        <v>4.8</v>
      </c>
      <c r="K221" s="1645">
        <v>4.2619999999999987</v>
      </c>
      <c r="L221" s="1645">
        <v>30250.112000000001</v>
      </c>
      <c r="M221" s="1643" t="s">
        <v>1252</v>
      </c>
      <c r="N221" s="1646">
        <v>20247564.140000001</v>
      </c>
    </row>
    <row r="222" spans="1:14" s="1634" customFormat="1" ht="21" customHeight="1" x14ac:dyDescent="0.25">
      <c r="A222" s="3"/>
      <c r="B222" s="1626"/>
      <c r="C222" s="1627"/>
      <c r="D222" s="1636" t="s">
        <v>600</v>
      </c>
      <c r="E222" s="1642" t="s">
        <v>1319</v>
      </c>
      <c r="F222" s="1643" t="s">
        <v>353</v>
      </c>
      <c r="G222" s="1644" t="s">
        <v>353</v>
      </c>
      <c r="H222" s="1643" t="s">
        <v>1056</v>
      </c>
      <c r="I222" s="1644" t="s">
        <v>932</v>
      </c>
      <c r="J222" s="1645">
        <v>3.1999999999999997</v>
      </c>
      <c r="K222" s="1645">
        <v>2.9530000000000007</v>
      </c>
      <c r="L222" s="1645">
        <v>14080.546999999999</v>
      </c>
      <c r="M222" s="1643" t="s">
        <v>1252</v>
      </c>
      <c r="N222" s="1646">
        <v>9058170.3599999994</v>
      </c>
    </row>
    <row r="223" spans="1:14" s="1634" customFormat="1" ht="21" customHeight="1" x14ac:dyDescent="0.25">
      <c r="A223" s="3"/>
      <c r="B223" s="1626"/>
      <c r="C223" s="1627"/>
      <c r="D223" s="1636" t="s">
        <v>602</v>
      </c>
      <c r="E223" s="1642" t="s">
        <v>695</v>
      </c>
      <c r="F223" s="1643" t="s">
        <v>353</v>
      </c>
      <c r="G223" s="1644" t="s">
        <v>353</v>
      </c>
      <c r="H223" s="1643" t="s">
        <v>1056</v>
      </c>
      <c r="I223" s="1644" t="s">
        <v>932</v>
      </c>
      <c r="J223" s="1645">
        <v>2.4</v>
      </c>
      <c r="K223" s="1645">
        <v>2.4</v>
      </c>
      <c r="L223" s="1645">
        <v>6265.9929499999998</v>
      </c>
      <c r="M223" s="1643" t="s">
        <v>1252</v>
      </c>
      <c r="N223" s="1646">
        <v>3700647.2752499999</v>
      </c>
    </row>
    <row r="224" spans="1:14" s="1634" customFormat="1" ht="21" customHeight="1" x14ac:dyDescent="0.25">
      <c r="A224" s="3"/>
      <c r="B224" s="1626"/>
      <c r="C224" s="1635" t="s">
        <v>148</v>
      </c>
      <c r="D224" s="1636" t="s">
        <v>604</v>
      </c>
      <c r="E224" s="1642" t="s">
        <v>517</v>
      </c>
      <c r="F224" s="1643" t="s">
        <v>354</v>
      </c>
      <c r="G224" s="1644" t="s">
        <v>354</v>
      </c>
      <c r="H224" s="1643" t="s">
        <v>1056</v>
      </c>
      <c r="I224" s="1644" t="s">
        <v>932</v>
      </c>
      <c r="J224" s="1645">
        <v>225</v>
      </c>
      <c r="K224" s="1645">
        <v>219.65000000000006</v>
      </c>
      <c r="L224" s="1645">
        <v>535.05899999999997</v>
      </c>
      <c r="M224" s="1643" t="s">
        <v>1257</v>
      </c>
      <c r="N224" s="1646">
        <v>51636.43</v>
      </c>
    </row>
    <row r="225" spans="1:14" s="1634" customFormat="1" ht="21" customHeight="1" x14ac:dyDescent="0.25">
      <c r="A225" s="3"/>
      <c r="B225" s="1626"/>
      <c r="C225" s="1627"/>
      <c r="D225" s="1628"/>
      <c r="E225" s="1652" t="s">
        <v>697</v>
      </c>
      <c r="F225" s="1653" t="s">
        <v>353</v>
      </c>
      <c r="G225" s="1654" t="s">
        <v>353</v>
      </c>
      <c r="H225" s="1653" t="s">
        <v>1056</v>
      </c>
      <c r="I225" s="1654" t="s">
        <v>932</v>
      </c>
      <c r="J225" s="1655">
        <v>2.1900000000000004</v>
      </c>
      <c r="K225" s="1655">
        <v>2.1900000000000004</v>
      </c>
      <c r="L225" s="1655">
        <v>64.519999999999982</v>
      </c>
      <c r="M225" s="1653" t="s">
        <v>1257</v>
      </c>
      <c r="N225" s="1656">
        <v>5787.66</v>
      </c>
    </row>
    <row r="226" spans="1:14" s="1634" customFormat="1" ht="21" customHeight="1" x14ac:dyDescent="0.25">
      <c r="A226" s="3"/>
      <c r="B226" s="1626"/>
      <c r="C226" s="1627"/>
      <c r="D226" s="1628"/>
      <c r="E226" s="1647" t="s">
        <v>696</v>
      </c>
      <c r="F226" s="1648" t="s">
        <v>353</v>
      </c>
      <c r="G226" s="1649" t="s">
        <v>353</v>
      </c>
      <c r="H226" s="1648" t="s">
        <v>1056</v>
      </c>
      <c r="I226" s="1649" t="s">
        <v>932</v>
      </c>
      <c r="J226" s="1650">
        <v>8.44</v>
      </c>
      <c r="K226" s="1650">
        <v>8.44</v>
      </c>
      <c r="L226" s="1650">
        <v>204.43799999999999</v>
      </c>
      <c r="M226" s="1648" t="s">
        <v>1257</v>
      </c>
      <c r="N226" s="1651">
        <v>12360.48</v>
      </c>
    </row>
    <row r="227" spans="1:14" s="1634" customFormat="1" ht="21" customHeight="1" x14ac:dyDescent="0.25">
      <c r="A227" s="3"/>
      <c r="B227" s="1626"/>
      <c r="C227" s="1635" t="s">
        <v>150</v>
      </c>
      <c r="D227" s="1636" t="s">
        <v>609</v>
      </c>
      <c r="E227" s="1642" t="s">
        <v>698</v>
      </c>
      <c r="F227" s="1643" t="s">
        <v>353</v>
      </c>
      <c r="G227" s="1644" t="s">
        <v>353</v>
      </c>
      <c r="H227" s="1643" t="s">
        <v>1057</v>
      </c>
      <c r="I227" s="1644" t="s">
        <v>934</v>
      </c>
      <c r="J227" s="1645">
        <v>0.15000000000000002</v>
      </c>
      <c r="K227" s="1645">
        <v>0.12</v>
      </c>
      <c r="L227" s="1645">
        <v>0</v>
      </c>
      <c r="M227" s="1643" t="s">
        <v>1257</v>
      </c>
      <c r="N227" s="1646">
        <v>0</v>
      </c>
    </row>
    <row r="228" spans="1:14" s="1634" customFormat="1" ht="21" customHeight="1" x14ac:dyDescent="0.25">
      <c r="A228" s="3"/>
      <c r="B228" s="1626"/>
      <c r="C228" s="1635" t="s">
        <v>152</v>
      </c>
      <c r="D228" s="1636" t="s">
        <v>611</v>
      </c>
      <c r="E228" s="1642" t="s">
        <v>691</v>
      </c>
      <c r="F228" s="1643" t="s">
        <v>354</v>
      </c>
      <c r="G228" s="1644" t="s">
        <v>354</v>
      </c>
      <c r="H228" s="1643" t="s">
        <v>1056</v>
      </c>
      <c r="I228" s="1644" t="s">
        <v>932</v>
      </c>
      <c r="J228" s="1645">
        <v>154</v>
      </c>
      <c r="K228" s="1645">
        <v>176.34900000000002</v>
      </c>
      <c r="L228" s="1645">
        <v>4034.5169999999998</v>
      </c>
      <c r="M228" s="1643" t="s">
        <v>1257</v>
      </c>
      <c r="N228" s="1646">
        <v>298794.71999999997</v>
      </c>
    </row>
    <row r="229" spans="1:14" s="1634" customFormat="1" ht="21" customHeight="1" x14ac:dyDescent="0.25">
      <c r="A229" s="3"/>
      <c r="B229" s="1626"/>
      <c r="C229" s="1627"/>
      <c r="D229" s="1628"/>
      <c r="E229" s="1652" t="s">
        <v>692</v>
      </c>
      <c r="F229" s="1653" t="s">
        <v>354</v>
      </c>
      <c r="G229" s="1654" t="s">
        <v>354</v>
      </c>
      <c r="H229" s="1653" t="s">
        <v>1056</v>
      </c>
      <c r="I229" s="1654" t="s">
        <v>932</v>
      </c>
      <c r="J229" s="1655">
        <v>154</v>
      </c>
      <c r="K229" s="1655">
        <v>177.42799999999997</v>
      </c>
      <c r="L229" s="1655">
        <v>15006.465</v>
      </c>
      <c r="M229" s="1653" t="s">
        <v>1257</v>
      </c>
      <c r="N229" s="1656">
        <v>1168116.6000000001</v>
      </c>
    </row>
    <row r="230" spans="1:14" s="1634" customFormat="1" ht="21" customHeight="1" x14ac:dyDescent="0.25">
      <c r="A230" s="3"/>
      <c r="B230" s="1626"/>
      <c r="C230" s="1627"/>
      <c r="D230" s="1628"/>
      <c r="E230" s="1652" t="s">
        <v>693</v>
      </c>
      <c r="F230" s="1653" t="s">
        <v>354</v>
      </c>
      <c r="G230" s="1654" t="s">
        <v>354</v>
      </c>
      <c r="H230" s="1653" t="s">
        <v>1056</v>
      </c>
      <c r="I230" s="1654" t="s">
        <v>932</v>
      </c>
      <c r="J230" s="1655">
        <v>154</v>
      </c>
      <c r="K230" s="1655">
        <v>176.25200000000004</v>
      </c>
      <c r="L230" s="1655">
        <v>6137.7870000000003</v>
      </c>
      <c r="M230" s="1653" t="s">
        <v>1257</v>
      </c>
      <c r="N230" s="1656">
        <v>476047.74</v>
      </c>
    </row>
    <row r="231" spans="1:14" s="1634" customFormat="1" ht="21" customHeight="1" x14ac:dyDescent="0.25">
      <c r="A231" s="3"/>
      <c r="B231" s="1626"/>
      <c r="C231" s="1627"/>
      <c r="D231" s="1628"/>
      <c r="E231" s="1647" t="s">
        <v>699</v>
      </c>
      <c r="F231" s="1648" t="s">
        <v>354</v>
      </c>
      <c r="G231" s="1649" t="s">
        <v>354</v>
      </c>
      <c r="H231" s="1648" t="s">
        <v>1056</v>
      </c>
      <c r="I231" s="1649" t="s">
        <v>932</v>
      </c>
      <c r="J231" s="1650">
        <v>154</v>
      </c>
      <c r="K231" s="1650">
        <v>178.244</v>
      </c>
      <c r="L231" s="1650">
        <v>17027.511999999999</v>
      </c>
      <c r="M231" s="1648" t="s">
        <v>1257</v>
      </c>
      <c r="N231" s="1651">
        <v>1298432.0899999999</v>
      </c>
    </row>
    <row r="232" spans="1:14" s="1634" customFormat="1" ht="21" customHeight="1" x14ac:dyDescent="0.25">
      <c r="A232" s="3"/>
      <c r="B232" s="1626"/>
      <c r="C232" s="1635" t="s">
        <v>154</v>
      </c>
      <c r="D232" s="1636" t="s">
        <v>613</v>
      </c>
      <c r="E232" s="1642" t="s">
        <v>691</v>
      </c>
      <c r="F232" s="1643" t="s">
        <v>354</v>
      </c>
      <c r="G232" s="1644" t="s">
        <v>354</v>
      </c>
      <c r="H232" s="1643" t="s">
        <v>1056</v>
      </c>
      <c r="I232" s="1644" t="s">
        <v>932</v>
      </c>
      <c r="J232" s="1645">
        <v>30.999999999999996</v>
      </c>
      <c r="K232" s="1645">
        <v>29.384000000000004</v>
      </c>
      <c r="L232" s="1645">
        <v>216978.647</v>
      </c>
      <c r="M232" s="1643" t="s">
        <v>1259</v>
      </c>
      <c r="N232" s="1646">
        <v>62524444.840000004</v>
      </c>
    </row>
    <row r="233" spans="1:14" s="1634" customFormat="1" ht="21" customHeight="1" x14ac:dyDescent="0.25">
      <c r="A233" s="3"/>
      <c r="B233" s="1626"/>
      <c r="C233" s="1627"/>
      <c r="D233" s="1628"/>
      <c r="E233" s="1652" t="s">
        <v>700</v>
      </c>
      <c r="F233" s="1653" t="s">
        <v>355</v>
      </c>
      <c r="G233" s="1654" t="s">
        <v>355</v>
      </c>
      <c r="H233" s="1653" t="s">
        <v>1056</v>
      </c>
      <c r="I233" s="1654" t="s">
        <v>934</v>
      </c>
      <c r="J233" s="1655">
        <v>5.4199999999999982</v>
      </c>
      <c r="K233" s="1655">
        <v>5</v>
      </c>
      <c r="L233" s="1655">
        <v>25681.696000000004</v>
      </c>
      <c r="M233" s="1653"/>
      <c r="N233" s="1656"/>
    </row>
    <row r="234" spans="1:14" s="1634" customFormat="1" ht="21" customHeight="1" x14ac:dyDescent="0.25">
      <c r="A234" s="3"/>
      <c r="B234" s="1626"/>
      <c r="C234" s="1627"/>
      <c r="D234" s="1628"/>
      <c r="E234" s="1647" t="s">
        <v>701</v>
      </c>
      <c r="F234" s="1648" t="s">
        <v>355</v>
      </c>
      <c r="G234" s="1649" t="s">
        <v>355</v>
      </c>
      <c r="H234" s="1648" t="s">
        <v>1056</v>
      </c>
      <c r="I234" s="1649" t="s">
        <v>934</v>
      </c>
      <c r="J234" s="1650">
        <v>2.52</v>
      </c>
      <c r="K234" s="1650">
        <v>2.1</v>
      </c>
      <c r="L234" s="1650">
        <v>5.1770000000000005</v>
      </c>
      <c r="M234" s="1648"/>
      <c r="N234" s="1651"/>
    </row>
    <row r="235" spans="1:14" s="1634" customFormat="1" ht="21" customHeight="1" x14ac:dyDescent="0.25">
      <c r="A235" s="3"/>
      <c r="B235" s="1626"/>
      <c r="C235" s="1635" t="s">
        <v>156</v>
      </c>
      <c r="D235" s="1636" t="s">
        <v>615</v>
      </c>
      <c r="E235" s="1642" t="s">
        <v>702</v>
      </c>
      <c r="F235" s="1643" t="s">
        <v>353</v>
      </c>
      <c r="G235" s="1644" t="s">
        <v>353</v>
      </c>
      <c r="H235" s="1643" t="s">
        <v>1056</v>
      </c>
      <c r="I235" s="1644" t="s">
        <v>932</v>
      </c>
      <c r="J235" s="1645">
        <v>1.25</v>
      </c>
      <c r="K235" s="1645">
        <v>1.2290000000000001</v>
      </c>
      <c r="L235" s="1645">
        <v>109.375</v>
      </c>
      <c r="M235" s="1643" t="s">
        <v>1257</v>
      </c>
      <c r="N235" s="1646">
        <v>8073</v>
      </c>
    </row>
    <row r="236" spans="1:14" s="1634" customFormat="1" ht="21" customHeight="1" x14ac:dyDescent="0.25">
      <c r="A236" s="3"/>
      <c r="B236" s="1626"/>
      <c r="C236" s="1627"/>
      <c r="D236" s="1628"/>
      <c r="E236" s="1652" t="s">
        <v>703</v>
      </c>
      <c r="F236" s="1653" t="s">
        <v>355</v>
      </c>
      <c r="G236" s="1654" t="s">
        <v>355</v>
      </c>
      <c r="H236" s="1653" t="s">
        <v>1056</v>
      </c>
      <c r="I236" s="1654" t="s">
        <v>932</v>
      </c>
      <c r="J236" s="1655">
        <v>20.18</v>
      </c>
      <c r="K236" s="1655">
        <v>17.792000000000002</v>
      </c>
      <c r="L236" s="1655">
        <v>6180.8180000000002</v>
      </c>
      <c r="M236" s="1653" t="s">
        <v>1263</v>
      </c>
      <c r="N236" s="1656">
        <v>630294</v>
      </c>
    </row>
    <row r="237" spans="1:14" s="1634" customFormat="1" ht="21" customHeight="1" x14ac:dyDescent="0.25">
      <c r="A237" s="3"/>
      <c r="B237" s="1626"/>
      <c r="C237" s="1627"/>
      <c r="D237" s="1628"/>
      <c r="E237" s="1652" t="s">
        <v>704</v>
      </c>
      <c r="F237" s="1653" t="s">
        <v>355</v>
      </c>
      <c r="G237" s="1654" t="s">
        <v>355</v>
      </c>
      <c r="H237" s="1653" t="s">
        <v>1056</v>
      </c>
      <c r="I237" s="1654" t="s">
        <v>932</v>
      </c>
      <c r="J237" s="1655">
        <v>20.18</v>
      </c>
      <c r="K237" s="1655">
        <v>19.323000000000004</v>
      </c>
      <c r="L237" s="1655">
        <v>1682.665</v>
      </c>
      <c r="M237" s="1653" t="s">
        <v>1263</v>
      </c>
      <c r="N237" s="1656">
        <v>165354</v>
      </c>
    </row>
    <row r="238" spans="1:14" s="1634" customFormat="1" ht="21" customHeight="1" x14ac:dyDescent="0.25">
      <c r="A238" s="3"/>
      <c r="B238" s="1626"/>
      <c r="C238" s="1627"/>
      <c r="D238" s="1628"/>
      <c r="E238" s="1647" t="s">
        <v>705</v>
      </c>
      <c r="F238" s="1648" t="s">
        <v>355</v>
      </c>
      <c r="G238" s="1649" t="s">
        <v>355</v>
      </c>
      <c r="H238" s="1648" t="s">
        <v>1056</v>
      </c>
      <c r="I238" s="1649" t="s">
        <v>932</v>
      </c>
      <c r="J238" s="1650">
        <v>27.478000000000005</v>
      </c>
      <c r="K238" s="1650">
        <v>25.144999999999992</v>
      </c>
      <c r="L238" s="1650">
        <v>16814.741000000002</v>
      </c>
      <c r="M238" s="1648" t="s">
        <v>1263</v>
      </c>
      <c r="N238" s="1651">
        <v>1649340</v>
      </c>
    </row>
    <row r="239" spans="1:14" s="1634" customFormat="1" ht="21" customHeight="1" x14ac:dyDescent="0.25">
      <c r="A239" s="3"/>
      <c r="B239" s="1626"/>
      <c r="C239" s="1635" t="s">
        <v>160</v>
      </c>
      <c r="D239" s="1636" t="s">
        <v>619</v>
      </c>
      <c r="E239" s="1642" t="s">
        <v>632</v>
      </c>
      <c r="F239" s="1643" t="s">
        <v>353</v>
      </c>
      <c r="G239" s="1644" t="s">
        <v>353</v>
      </c>
      <c r="H239" s="1643" t="s">
        <v>1057</v>
      </c>
      <c r="I239" s="1644" t="s">
        <v>934</v>
      </c>
      <c r="J239" s="1645">
        <v>0.5</v>
      </c>
      <c r="K239" s="1645">
        <v>0.38000000000000006</v>
      </c>
      <c r="L239" s="1645">
        <v>93.278999999999996</v>
      </c>
      <c r="M239" s="1643" t="s">
        <v>1257</v>
      </c>
      <c r="N239" s="1646">
        <v>8756</v>
      </c>
    </row>
    <row r="240" spans="1:14" s="1634" customFormat="1" ht="21" customHeight="1" x14ac:dyDescent="0.25">
      <c r="A240" s="3"/>
      <c r="B240" s="1626"/>
      <c r="C240" s="1627"/>
      <c r="D240" s="1628"/>
      <c r="E240" s="1652" t="s">
        <v>706</v>
      </c>
      <c r="F240" s="1653" t="s">
        <v>353</v>
      </c>
      <c r="G240" s="1654" t="s">
        <v>353</v>
      </c>
      <c r="H240" s="1653" t="s">
        <v>1057</v>
      </c>
      <c r="I240" s="1654" t="s">
        <v>934</v>
      </c>
      <c r="J240" s="1655">
        <v>0.46</v>
      </c>
      <c r="K240" s="1655">
        <v>0.35000000000000003</v>
      </c>
      <c r="L240" s="1655">
        <v>1306.3609999999999</v>
      </c>
      <c r="M240" s="1653" t="s">
        <v>1257</v>
      </c>
      <c r="N240" s="1656">
        <v>105646</v>
      </c>
    </row>
    <row r="241" spans="1:14" s="1634" customFormat="1" ht="21" customHeight="1" x14ac:dyDescent="0.25">
      <c r="A241" s="3"/>
      <c r="B241" s="1626"/>
      <c r="C241" s="1627"/>
      <c r="D241" s="1628"/>
      <c r="E241" s="1652" t="s">
        <v>707</v>
      </c>
      <c r="F241" s="1653" t="s">
        <v>353</v>
      </c>
      <c r="G241" s="1654" t="s">
        <v>353</v>
      </c>
      <c r="H241" s="1653" t="s">
        <v>1057</v>
      </c>
      <c r="I241" s="1654" t="s">
        <v>934</v>
      </c>
      <c r="J241" s="1655">
        <v>0.46</v>
      </c>
      <c r="K241" s="1655">
        <v>0.35000000000000003</v>
      </c>
      <c r="L241" s="1655">
        <v>1303.521</v>
      </c>
      <c r="M241" s="1653" t="s">
        <v>1257</v>
      </c>
      <c r="N241" s="1656">
        <v>103648</v>
      </c>
    </row>
    <row r="242" spans="1:14" s="1634" customFormat="1" ht="21" customHeight="1" x14ac:dyDescent="0.25">
      <c r="A242" s="3"/>
      <c r="B242" s="1626"/>
      <c r="C242" s="1627"/>
      <c r="D242" s="1628"/>
      <c r="E242" s="1647" t="s">
        <v>709</v>
      </c>
      <c r="F242" s="1648" t="s">
        <v>353</v>
      </c>
      <c r="G242" s="1649" t="s">
        <v>353</v>
      </c>
      <c r="H242" s="1648" t="s">
        <v>1057</v>
      </c>
      <c r="I242" s="1649" t="s">
        <v>934</v>
      </c>
      <c r="J242" s="1650">
        <v>0.20999999999999994</v>
      </c>
      <c r="K242" s="1650">
        <v>9.9999999999999992E-2</v>
      </c>
      <c r="L242" s="1650">
        <v>0</v>
      </c>
      <c r="M242" s="1648" t="s">
        <v>1257</v>
      </c>
      <c r="N242" s="1651">
        <v>0</v>
      </c>
    </row>
    <row r="243" spans="1:14" s="1634" customFormat="1" ht="21" customHeight="1" x14ac:dyDescent="0.25">
      <c r="A243" s="3"/>
      <c r="B243" s="1626"/>
      <c r="C243" s="1627"/>
      <c r="D243" s="1636" t="s">
        <v>620</v>
      </c>
      <c r="E243" s="1642" t="s">
        <v>710</v>
      </c>
      <c r="F243" s="1643" t="s">
        <v>353</v>
      </c>
      <c r="G243" s="1644" t="s">
        <v>353</v>
      </c>
      <c r="H243" s="1643" t="s">
        <v>1056</v>
      </c>
      <c r="I243" s="1644" t="s">
        <v>934</v>
      </c>
      <c r="J243" s="1645">
        <v>0.34200000000000008</v>
      </c>
      <c r="K243" s="1645">
        <v>0</v>
      </c>
      <c r="L243" s="1645">
        <v>0</v>
      </c>
      <c r="M243" s="1643" t="s">
        <v>1257</v>
      </c>
      <c r="N243" s="1646">
        <v>0</v>
      </c>
    </row>
    <row r="244" spans="1:14" s="1634" customFormat="1" ht="21" customHeight="1" x14ac:dyDescent="0.25">
      <c r="A244" s="3"/>
      <c r="B244" s="1626"/>
      <c r="C244" s="1627"/>
      <c r="D244" s="1628"/>
      <c r="E244" s="1647" t="s">
        <v>394</v>
      </c>
      <c r="F244" s="1648" t="s">
        <v>353</v>
      </c>
      <c r="G244" s="1649" t="s">
        <v>353</v>
      </c>
      <c r="H244" s="1648" t="s">
        <v>1056</v>
      </c>
      <c r="I244" s="1649" t="s">
        <v>934</v>
      </c>
      <c r="J244" s="1650">
        <v>0.55000000000000004</v>
      </c>
      <c r="K244" s="1650">
        <v>0.3</v>
      </c>
      <c r="L244" s="1650">
        <v>50.567999999999991</v>
      </c>
      <c r="M244" s="1648" t="s">
        <v>1257</v>
      </c>
      <c r="N244" s="1651">
        <v>4970</v>
      </c>
    </row>
    <row r="245" spans="1:14" s="1634" customFormat="1" ht="21" customHeight="1" x14ac:dyDescent="0.25">
      <c r="A245" s="3"/>
      <c r="B245" s="1626"/>
      <c r="C245" s="1627"/>
      <c r="D245" s="1636" t="s">
        <v>621</v>
      </c>
      <c r="E245" s="1642" t="s">
        <v>632</v>
      </c>
      <c r="F245" s="1643" t="s">
        <v>353</v>
      </c>
      <c r="G245" s="1644" t="s">
        <v>353</v>
      </c>
      <c r="H245" s="1643" t="s">
        <v>1056</v>
      </c>
      <c r="I245" s="1644" t="s">
        <v>934</v>
      </c>
      <c r="J245" s="1645">
        <v>0.4499999999999999</v>
      </c>
      <c r="K245" s="1645">
        <v>0</v>
      </c>
      <c r="L245" s="1645">
        <v>49.939</v>
      </c>
      <c r="M245" s="1643" t="s">
        <v>1257</v>
      </c>
      <c r="N245" s="1646">
        <v>3768</v>
      </c>
    </row>
    <row r="246" spans="1:14" s="1634" customFormat="1" ht="21" customHeight="1" x14ac:dyDescent="0.25">
      <c r="A246" s="3"/>
      <c r="B246" s="1626"/>
      <c r="C246" s="1627"/>
      <c r="D246" s="1628"/>
      <c r="E246" s="1652" t="s">
        <v>394</v>
      </c>
      <c r="F246" s="1653" t="s">
        <v>353</v>
      </c>
      <c r="G246" s="1654" t="s">
        <v>353</v>
      </c>
      <c r="H246" s="1653" t="s">
        <v>1056</v>
      </c>
      <c r="I246" s="1654" t="s">
        <v>934</v>
      </c>
      <c r="J246" s="1655">
        <v>0.4499999999999999</v>
      </c>
      <c r="K246" s="1655">
        <v>0.35000000000000003</v>
      </c>
      <c r="L246" s="1655">
        <v>53.165000000000006</v>
      </c>
      <c r="M246" s="1653" t="s">
        <v>1257</v>
      </c>
      <c r="N246" s="1656">
        <v>4142</v>
      </c>
    </row>
    <row r="247" spans="1:14" s="1634" customFormat="1" ht="21" customHeight="1" x14ac:dyDescent="0.25">
      <c r="A247" s="3"/>
      <c r="B247" s="1626"/>
      <c r="C247" s="1627"/>
      <c r="D247" s="1628"/>
      <c r="E247" s="1652" t="s">
        <v>711</v>
      </c>
      <c r="F247" s="1653" t="s">
        <v>353</v>
      </c>
      <c r="G247" s="1654" t="s">
        <v>353</v>
      </c>
      <c r="H247" s="1653" t="s">
        <v>1056</v>
      </c>
      <c r="I247" s="1654" t="s">
        <v>934</v>
      </c>
      <c r="J247" s="1655">
        <v>0.19999999999999998</v>
      </c>
      <c r="K247" s="1655">
        <v>0.19500000000000003</v>
      </c>
      <c r="L247" s="1655">
        <v>5.3170000000000002</v>
      </c>
      <c r="M247" s="1653" t="s">
        <v>1257</v>
      </c>
      <c r="N247" s="1656">
        <v>388</v>
      </c>
    </row>
    <row r="248" spans="1:14" s="1634" customFormat="1" ht="21" customHeight="1" x14ac:dyDescent="0.25">
      <c r="A248" s="3"/>
      <c r="B248" s="1626"/>
      <c r="C248" s="1627"/>
      <c r="D248" s="1628"/>
      <c r="E248" s="1647" t="s">
        <v>712</v>
      </c>
      <c r="F248" s="1648" t="s">
        <v>353</v>
      </c>
      <c r="G248" s="1649" t="s">
        <v>353</v>
      </c>
      <c r="H248" s="1648" t="s">
        <v>1056</v>
      </c>
      <c r="I248" s="1649" t="s">
        <v>934</v>
      </c>
      <c r="J248" s="1650">
        <v>9.9999999999999992E-2</v>
      </c>
      <c r="K248" s="1650">
        <v>8.9999999999999983E-2</v>
      </c>
      <c r="L248" s="1650">
        <v>2.6640000000000001</v>
      </c>
      <c r="M248" s="1648" t="s">
        <v>1257</v>
      </c>
      <c r="N248" s="1651">
        <v>193</v>
      </c>
    </row>
    <row r="249" spans="1:14" s="1634" customFormat="1" ht="21" customHeight="1" x14ac:dyDescent="0.25">
      <c r="A249" s="3"/>
      <c r="B249" s="1626"/>
      <c r="C249" s="1627"/>
      <c r="D249" s="1636" t="s">
        <v>622</v>
      </c>
      <c r="E249" s="1642" t="s">
        <v>632</v>
      </c>
      <c r="F249" s="1643" t="s">
        <v>353</v>
      </c>
      <c r="G249" s="1644" t="s">
        <v>353</v>
      </c>
      <c r="H249" s="1643" t="s">
        <v>1056</v>
      </c>
      <c r="I249" s="1644" t="s">
        <v>934</v>
      </c>
      <c r="J249" s="1645">
        <v>0.5</v>
      </c>
      <c r="K249" s="1645">
        <v>0</v>
      </c>
      <c r="L249" s="1645">
        <v>0</v>
      </c>
      <c r="M249" s="1643" t="s">
        <v>1257</v>
      </c>
      <c r="N249" s="1646">
        <v>0</v>
      </c>
    </row>
    <row r="250" spans="1:14" s="1634" customFormat="1" ht="21" customHeight="1" x14ac:dyDescent="0.25">
      <c r="A250" s="3"/>
      <c r="B250" s="1626"/>
      <c r="C250" s="1627"/>
      <c r="D250" s="1628"/>
      <c r="E250" s="1652" t="s">
        <v>706</v>
      </c>
      <c r="F250" s="1653" t="s">
        <v>353</v>
      </c>
      <c r="G250" s="1654" t="s">
        <v>353</v>
      </c>
      <c r="H250" s="1653" t="s">
        <v>1056</v>
      </c>
      <c r="I250" s="1654" t="s">
        <v>934</v>
      </c>
      <c r="J250" s="1655">
        <v>0.19999999999999998</v>
      </c>
      <c r="K250" s="1655">
        <v>0</v>
      </c>
      <c r="L250" s="1655">
        <v>0</v>
      </c>
      <c r="M250" s="1653" t="s">
        <v>1257</v>
      </c>
      <c r="N250" s="1656">
        <v>0</v>
      </c>
    </row>
    <row r="251" spans="1:14" s="1634" customFormat="1" ht="21" customHeight="1" x14ac:dyDescent="0.25">
      <c r="A251" s="3"/>
      <c r="B251" s="1626"/>
      <c r="C251" s="1627"/>
      <c r="D251" s="1628"/>
      <c r="E251" s="1652" t="s">
        <v>708</v>
      </c>
      <c r="F251" s="1653" t="s">
        <v>353</v>
      </c>
      <c r="G251" s="1654" t="s">
        <v>353</v>
      </c>
      <c r="H251" s="1653" t="s">
        <v>1056</v>
      </c>
      <c r="I251" s="1654" t="s">
        <v>934</v>
      </c>
      <c r="J251" s="1655">
        <v>0.6</v>
      </c>
      <c r="K251" s="1655">
        <v>0</v>
      </c>
      <c r="L251" s="1655">
        <v>0</v>
      </c>
      <c r="M251" s="1653" t="s">
        <v>1257</v>
      </c>
      <c r="N251" s="1656">
        <v>0</v>
      </c>
    </row>
    <row r="252" spans="1:14" s="1634" customFormat="1" ht="21" customHeight="1" x14ac:dyDescent="0.25">
      <c r="A252" s="3"/>
      <c r="B252" s="1626"/>
      <c r="C252" s="1627"/>
      <c r="D252" s="1628"/>
      <c r="E252" s="1652" t="s">
        <v>713</v>
      </c>
      <c r="F252" s="1653" t="s">
        <v>353</v>
      </c>
      <c r="G252" s="1654" t="s">
        <v>353</v>
      </c>
      <c r="H252" s="1653" t="s">
        <v>1056</v>
      </c>
      <c r="I252" s="1654" t="s">
        <v>934</v>
      </c>
      <c r="J252" s="1655">
        <v>0.19999999999999998</v>
      </c>
      <c r="K252" s="1655">
        <v>0</v>
      </c>
      <c r="L252" s="1655">
        <v>0</v>
      </c>
      <c r="M252" s="1653" t="s">
        <v>1257</v>
      </c>
      <c r="N252" s="1656">
        <v>0</v>
      </c>
    </row>
    <row r="253" spans="1:14" s="1634" customFormat="1" ht="21" customHeight="1" x14ac:dyDescent="0.25">
      <c r="A253" s="3"/>
      <c r="B253" s="1626"/>
      <c r="C253" s="1627"/>
      <c r="D253" s="1628"/>
      <c r="E253" s="1647" t="s">
        <v>714</v>
      </c>
      <c r="F253" s="1648" t="s">
        <v>353</v>
      </c>
      <c r="G253" s="1649" t="s">
        <v>353</v>
      </c>
      <c r="H253" s="1648" t="s">
        <v>1056</v>
      </c>
      <c r="I253" s="1649" t="s">
        <v>934</v>
      </c>
      <c r="J253" s="1650">
        <v>0.19999999999999998</v>
      </c>
      <c r="K253" s="1650">
        <v>0</v>
      </c>
      <c r="L253" s="1650">
        <v>0</v>
      </c>
      <c r="M253" s="1648" t="s">
        <v>1257</v>
      </c>
      <c r="N253" s="1651">
        <v>0</v>
      </c>
    </row>
    <row r="254" spans="1:14" s="1634" customFormat="1" ht="21" customHeight="1" x14ac:dyDescent="0.25">
      <c r="A254" s="3"/>
      <c r="B254" s="1626"/>
      <c r="C254" s="1635" t="s">
        <v>162</v>
      </c>
      <c r="D254" s="1636" t="s">
        <v>624</v>
      </c>
      <c r="E254" s="1642" t="s">
        <v>379</v>
      </c>
      <c r="F254" s="1643" t="s">
        <v>353</v>
      </c>
      <c r="G254" s="1644" t="s">
        <v>353</v>
      </c>
      <c r="H254" s="1643" t="s">
        <v>1056</v>
      </c>
      <c r="I254" s="1644" t="s">
        <v>934</v>
      </c>
      <c r="J254" s="1645">
        <v>5</v>
      </c>
      <c r="K254" s="1645">
        <v>0</v>
      </c>
      <c r="L254" s="1645">
        <v>0</v>
      </c>
      <c r="M254" s="1643"/>
      <c r="N254" s="1646"/>
    </row>
    <row r="255" spans="1:14" s="1634" customFormat="1" ht="21" customHeight="1" x14ac:dyDescent="0.25">
      <c r="A255" s="3"/>
      <c r="B255" s="1626"/>
      <c r="C255" s="1627"/>
      <c r="D255" s="1628"/>
      <c r="E255" s="1647" t="s">
        <v>381</v>
      </c>
      <c r="F255" s="1648" t="s">
        <v>354</v>
      </c>
      <c r="G255" s="1649" t="s">
        <v>354</v>
      </c>
      <c r="H255" s="1648" t="s">
        <v>1056</v>
      </c>
      <c r="I255" s="1649" t="s">
        <v>934</v>
      </c>
      <c r="J255" s="1650">
        <v>15.199999999999996</v>
      </c>
      <c r="K255" s="1650">
        <v>14.819000000000001</v>
      </c>
      <c r="L255" s="1650">
        <v>0</v>
      </c>
      <c r="M255" s="1648" t="s">
        <v>1257</v>
      </c>
      <c r="N255" s="1651">
        <v>0</v>
      </c>
    </row>
    <row r="256" spans="1:14" s="1634" customFormat="1" ht="21" customHeight="1" x14ac:dyDescent="0.25">
      <c r="A256" s="3"/>
      <c r="B256" s="1626"/>
      <c r="C256" s="1627"/>
      <c r="D256" s="1636" t="s">
        <v>626</v>
      </c>
      <c r="E256" s="1642" t="s">
        <v>715</v>
      </c>
      <c r="F256" s="1643" t="s">
        <v>354</v>
      </c>
      <c r="G256" s="1644" t="s">
        <v>354</v>
      </c>
      <c r="H256" s="1643" t="s">
        <v>1056</v>
      </c>
      <c r="I256" s="1644" t="s">
        <v>932</v>
      </c>
      <c r="J256" s="1645">
        <v>181.30000000000007</v>
      </c>
      <c r="K256" s="1645">
        <v>177.44900000000004</v>
      </c>
      <c r="L256" s="1645">
        <v>4616.1930000000002</v>
      </c>
      <c r="M256" s="1643" t="s">
        <v>1257</v>
      </c>
      <c r="N256" s="1646">
        <v>363778.03</v>
      </c>
    </row>
    <row r="257" spans="1:28" s="1634" customFormat="1" ht="21" customHeight="1" x14ac:dyDescent="0.25">
      <c r="A257" s="3"/>
      <c r="B257" s="1626"/>
      <c r="C257" s="1635" t="s">
        <v>168</v>
      </c>
      <c r="D257" s="1636" t="s">
        <v>638</v>
      </c>
      <c r="E257" s="1642" t="s">
        <v>364</v>
      </c>
      <c r="F257" s="1643" t="s">
        <v>354</v>
      </c>
      <c r="G257" s="1644" t="s">
        <v>354</v>
      </c>
      <c r="H257" s="1643" t="s">
        <v>1056</v>
      </c>
      <c r="I257" s="1644" t="s">
        <v>932</v>
      </c>
      <c r="J257" s="1645">
        <v>0</v>
      </c>
      <c r="K257" s="1645">
        <v>0</v>
      </c>
      <c r="L257" s="1645">
        <v>50404.784</v>
      </c>
      <c r="M257" s="1643" t="s">
        <v>1259</v>
      </c>
      <c r="N257" s="1646">
        <v>15899817</v>
      </c>
    </row>
    <row r="258" spans="1:28" s="1634" customFormat="1" ht="21" customHeight="1" x14ac:dyDescent="0.25">
      <c r="A258" s="3"/>
      <c r="B258" s="1626"/>
      <c r="C258" s="1627"/>
      <c r="D258" s="1628"/>
      <c r="E258" s="1647"/>
      <c r="F258" s="1648"/>
      <c r="G258" s="1649" t="s">
        <v>356</v>
      </c>
      <c r="H258" s="1648" t="s">
        <v>1056</v>
      </c>
      <c r="I258" s="1649" t="s">
        <v>932</v>
      </c>
      <c r="J258" s="1650">
        <v>300</v>
      </c>
      <c r="K258" s="1650">
        <v>300</v>
      </c>
      <c r="L258" s="1650">
        <v>1741296.0970000003</v>
      </c>
      <c r="M258" s="1648" t="s">
        <v>1259</v>
      </c>
      <c r="N258" s="1651">
        <v>317202614.78999996</v>
      </c>
    </row>
    <row r="259" spans="1:28" s="1634" customFormat="1" ht="21" customHeight="1" x14ac:dyDescent="0.25">
      <c r="A259" s="3"/>
      <c r="B259" s="1626"/>
      <c r="C259" s="1635" t="s">
        <v>170</v>
      </c>
      <c r="D259" s="1636" t="s">
        <v>640</v>
      </c>
      <c r="E259" s="1642" t="s">
        <v>691</v>
      </c>
      <c r="F259" s="1643" t="s">
        <v>354</v>
      </c>
      <c r="G259" s="1644" t="s">
        <v>354</v>
      </c>
      <c r="H259" s="1643" t="s">
        <v>1056</v>
      </c>
      <c r="I259" s="1644" t="s">
        <v>932</v>
      </c>
      <c r="J259" s="1645">
        <v>101.31999999999998</v>
      </c>
      <c r="K259" s="1645">
        <v>90.051000000000002</v>
      </c>
      <c r="L259" s="1645">
        <v>152584.76</v>
      </c>
      <c r="M259" s="1643" t="s">
        <v>1259</v>
      </c>
      <c r="N259" s="1646">
        <v>52399602.18</v>
      </c>
    </row>
    <row r="260" spans="1:28" s="1634" customFormat="1" ht="21" customHeight="1" x14ac:dyDescent="0.25">
      <c r="A260" s="3"/>
      <c r="B260" s="1626"/>
      <c r="C260" s="1627"/>
      <c r="D260" s="1628"/>
      <c r="E260" s="1647" t="s">
        <v>692</v>
      </c>
      <c r="F260" s="1648" t="s">
        <v>354</v>
      </c>
      <c r="G260" s="1649" t="s">
        <v>354</v>
      </c>
      <c r="H260" s="1648" t="s">
        <v>1056</v>
      </c>
      <c r="I260" s="1649" t="s">
        <v>932</v>
      </c>
      <c r="J260" s="1650">
        <v>101.31999999999998</v>
      </c>
      <c r="K260" s="1650">
        <v>85.995999999999981</v>
      </c>
      <c r="L260" s="1650">
        <v>218250.69300000003</v>
      </c>
      <c r="M260" s="1648" t="s">
        <v>1259</v>
      </c>
      <c r="N260" s="1651">
        <v>74671879.840000004</v>
      </c>
    </row>
    <row r="261" spans="1:28" s="1669" customFormat="1" ht="21" customHeight="1" thickBot="1" x14ac:dyDescent="0.3">
      <c r="A261" s="4"/>
      <c r="B261" s="1662" t="s">
        <v>1189</v>
      </c>
      <c r="C261" s="1663"/>
      <c r="D261" s="1663"/>
      <c r="E261" s="1663"/>
      <c r="F261" s="1663"/>
      <c r="G261" s="1663"/>
      <c r="H261" s="1663"/>
      <c r="I261" s="1664"/>
      <c r="J261" s="1665">
        <v>7746.554000000001</v>
      </c>
      <c r="K261" s="1666">
        <v>7307.3680000000031</v>
      </c>
      <c r="L261" s="1666">
        <v>20106239.591950003</v>
      </c>
      <c r="M261" s="1667"/>
      <c r="N261" s="1668"/>
      <c r="O261" s="4"/>
      <c r="Y261" s="1670"/>
      <c r="Z261" s="1670"/>
      <c r="AA261" s="1670"/>
      <c r="AB261" s="1670"/>
    </row>
    <row r="262" spans="1:28" s="1669" customFormat="1" ht="21" customHeight="1" thickTop="1" x14ac:dyDescent="0.25">
      <c r="A262" s="4"/>
      <c r="B262" s="1671" t="s">
        <v>177</v>
      </c>
      <c r="C262" s="1672" t="s">
        <v>178</v>
      </c>
      <c r="D262" s="1673" t="s">
        <v>723</v>
      </c>
      <c r="E262" s="1673"/>
      <c r="F262" s="1674" t="s">
        <v>355</v>
      </c>
      <c r="G262" s="1674" t="s">
        <v>355</v>
      </c>
      <c r="H262" s="1674" t="s">
        <v>1057</v>
      </c>
      <c r="I262" s="1675" t="s">
        <v>934</v>
      </c>
      <c r="J262" s="1676">
        <v>1.25</v>
      </c>
      <c r="K262" s="1677">
        <v>1.1000000000000001</v>
      </c>
      <c r="L262" s="1677">
        <v>51.44</v>
      </c>
      <c r="M262" s="1678" t="s">
        <v>1250</v>
      </c>
      <c r="N262" s="1679">
        <v>280</v>
      </c>
      <c r="O262" s="4"/>
      <c r="Y262" s="1670"/>
      <c r="Z262" s="1670"/>
      <c r="AA262" s="1670"/>
      <c r="AB262" s="1670"/>
    </row>
    <row r="263" spans="1:28" s="1634" customFormat="1" ht="21" customHeight="1" x14ac:dyDescent="0.25">
      <c r="A263" s="3"/>
      <c r="B263" s="1626"/>
      <c r="C263" s="1627"/>
      <c r="D263" s="1673" t="s">
        <v>724</v>
      </c>
      <c r="E263" s="1680"/>
      <c r="F263" s="1674" t="s">
        <v>355</v>
      </c>
      <c r="G263" s="1681" t="s">
        <v>355</v>
      </c>
      <c r="H263" s="1674" t="s">
        <v>1057</v>
      </c>
      <c r="I263" s="1681" t="s">
        <v>934</v>
      </c>
      <c r="J263" s="1682">
        <v>1.25</v>
      </c>
      <c r="K263" s="1682">
        <v>1.1000000000000001</v>
      </c>
      <c r="L263" s="1682">
        <v>54.773000000000003</v>
      </c>
      <c r="M263" s="1674" t="s">
        <v>1250</v>
      </c>
      <c r="N263" s="1683">
        <v>321</v>
      </c>
    </row>
    <row r="264" spans="1:28" s="1634" customFormat="1" ht="21" customHeight="1" x14ac:dyDescent="0.25">
      <c r="A264" s="3"/>
      <c r="B264" s="1626"/>
      <c r="C264" s="1627"/>
      <c r="D264" s="1673" t="s">
        <v>725</v>
      </c>
      <c r="E264" s="1680"/>
      <c r="F264" s="1674" t="s">
        <v>355</v>
      </c>
      <c r="G264" s="1681" t="s">
        <v>355</v>
      </c>
      <c r="H264" s="1674" t="s">
        <v>1057</v>
      </c>
      <c r="I264" s="1681" t="s">
        <v>934</v>
      </c>
      <c r="J264" s="1682">
        <v>3</v>
      </c>
      <c r="K264" s="1682">
        <v>2.5</v>
      </c>
      <c r="L264" s="1682">
        <v>349.61600000000004</v>
      </c>
      <c r="M264" s="1674" t="s">
        <v>1250</v>
      </c>
      <c r="N264" s="1683">
        <v>1795</v>
      </c>
    </row>
    <row r="265" spans="1:28" s="1634" customFormat="1" ht="21" customHeight="1" x14ac:dyDescent="0.25">
      <c r="A265" s="3"/>
      <c r="B265" s="1626"/>
      <c r="C265" s="1627"/>
      <c r="D265" s="1673" t="s">
        <v>726</v>
      </c>
      <c r="E265" s="1680"/>
      <c r="F265" s="1674" t="s">
        <v>355</v>
      </c>
      <c r="G265" s="1681" t="s">
        <v>355</v>
      </c>
      <c r="H265" s="1674" t="s">
        <v>1057</v>
      </c>
      <c r="I265" s="1681" t="s">
        <v>934</v>
      </c>
      <c r="J265" s="1682">
        <v>3</v>
      </c>
      <c r="K265" s="1682">
        <v>2.5</v>
      </c>
      <c r="L265" s="1682">
        <v>198.6</v>
      </c>
      <c r="M265" s="1674" t="s">
        <v>1250</v>
      </c>
      <c r="N265" s="1683">
        <v>1084</v>
      </c>
    </row>
    <row r="266" spans="1:28" s="1634" customFormat="1" ht="21" customHeight="1" x14ac:dyDescent="0.25">
      <c r="A266" s="3"/>
      <c r="B266" s="1626"/>
      <c r="C266" s="1627"/>
      <c r="D266" s="1673" t="s">
        <v>728</v>
      </c>
      <c r="E266" s="1680"/>
      <c r="F266" s="1674" t="s">
        <v>353</v>
      </c>
      <c r="G266" s="1681" t="s">
        <v>353</v>
      </c>
      <c r="H266" s="1674" t="s">
        <v>1057</v>
      </c>
      <c r="I266" s="1681" t="s">
        <v>934</v>
      </c>
      <c r="J266" s="1682">
        <v>0.79999999999999993</v>
      </c>
      <c r="K266" s="1682">
        <v>0.79999999999999993</v>
      </c>
      <c r="L266" s="1682">
        <v>549.65</v>
      </c>
      <c r="M266" s="1674" t="s">
        <v>1257</v>
      </c>
      <c r="N266" s="1683">
        <v>39710</v>
      </c>
    </row>
    <row r="267" spans="1:28" s="1634" customFormat="1" ht="21" customHeight="1" x14ac:dyDescent="0.25">
      <c r="A267" s="3"/>
      <c r="B267" s="1626"/>
      <c r="C267" s="1627"/>
      <c r="D267" s="1673" t="s">
        <v>727</v>
      </c>
      <c r="E267" s="1680"/>
      <c r="F267" s="1674" t="s">
        <v>355</v>
      </c>
      <c r="G267" s="1681" t="s">
        <v>355</v>
      </c>
      <c r="H267" s="1674" t="s">
        <v>1057</v>
      </c>
      <c r="I267" s="1681" t="s">
        <v>934</v>
      </c>
      <c r="J267" s="1682">
        <v>10</v>
      </c>
      <c r="K267" s="1682">
        <v>10</v>
      </c>
      <c r="L267" s="1682">
        <v>29415.473999999998</v>
      </c>
      <c r="M267" s="1674" t="s">
        <v>1250</v>
      </c>
      <c r="N267" s="1683">
        <v>151451</v>
      </c>
    </row>
    <row r="268" spans="1:28" s="1634" customFormat="1" ht="21" customHeight="1" x14ac:dyDescent="0.25">
      <c r="A268" s="3"/>
      <c r="B268" s="1626"/>
      <c r="C268" s="1635" t="s">
        <v>180</v>
      </c>
      <c r="D268" s="1673" t="s">
        <v>729</v>
      </c>
      <c r="E268" s="1680"/>
      <c r="F268" s="1674" t="s">
        <v>354</v>
      </c>
      <c r="G268" s="1681" t="s">
        <v>354</v>
      </c>
      <c r="H268" s="1674" t="s">
        <v>1057</v>
      </c>
      <c r="I268" s="1681" t="s">
        <v>934</v>
      </c>
      <c r="J268" s="1682">
        <v>1</v>
      </c>
      <c r="K268" s="1682">
        <v>0.8999999999999998</v>
      </c>
      <c r="L268" s="1682">
        <v>2143.9459999999999</v>
      </c>
      <c r="M268" s="1674" t="s">
        <v>1259</v>
      </c>
      <c r="N268" s="1683">
        <v>1504703</v>
      </c>
    </row>
    <row r="269" spans="1:28" s="1634" customFormat="1" ht="21" customHeight="1" x14ac:dyDescent="0.25">
      <c r="A269" s="3"/>
      <c r="B269" s="1626"/>
      <c r="C269" s="1635" t="s">
        <v>182</v>
      </c>
      <c r="D269" s="1636" t="s">
        <v>730</v>
      </c>
      <c r="E269" s="1642"/>
      <c r="F269" s="1643" t="s">
        <v>353</v>
      </c>
      <c r="G269" s="1644" t="s">
        <v>353</v>
      </c>
      <c r="H269" s="1643" t="s">
        <v>1056</v>
      </c>
      <c r="I269" s="1644" t="s">
        <v>934</v>
      </c>
      <c r="J269" s="1645">
        <v>1.0600000000000003</v>
      </c>
      <c r="K269" s="1645">
        <v>0.7659999999999999</v>
      </c>
      <c r="L269" s="1645">
        <v>0</v>
      </c>
      <c r="M269" s="1643" t="s">
        <v>1257</v>
      </c>
      <c r="N269" s="1646">
        <v>0</v>
      </c>
    </row>
    <row r="270" spans="1:28" s="1634" customFormat="1" ht="21" customHeight="1" x14ac:dyDescent="0.25">
      <c r="A270" s="3"/>
      <c r="B270" s="1626"/>
      <c r="C270" s="1627"/>
      <c r="D270" s="1673" t="s">
        <v>731</v>
      </c>
      <c r="E270" s="1680"/>
      <c r="F270" s="1674" t="s">
        <v>353</v>
      </c>
      <c r="G270" s="1681" t="s">
        <v>353</v>
      </c>
      <c r="H270" s="1674" t="s">
        <v>1057</v>
      </c>
      <c r="I270" s="1681" t="s">
        <v>934</v>
      </c>
      <c r="J270" s="1682">
        <v>3.9700000000000011</v>
      </c>
      <c r="K270" s="1682">
        <v>3.9700000000000011</v>
      </c>
      <c r="L270" s="1682">
        <v>82.187784960202535</v>
      </c>
      <c r="M270" s="1674" t="s">
        <v>1257</v>
      </c>
      <c r="N270" s="1683">
        <v>6740</v>
      </c>
    </row>
    <row r="271" spans="1:28" s="1634" customFormat="1" ht="21" customHeight="1" x14ac:dyDescent="0.25">
      <c r="A271" s="3"/>
      <c r="B271" s="1626"/>
      <c r="C271" s="1627"/>
      <c r="D271" s="1673" t="s">
        <v>732</v>
      </c>
      <c r="E271" s="1680"/>
      <c r="F271" s="1674" t="s">
        <v>353</v>
      </c>
      <c r="G271" s="1681" t="s">
        <v>353</v>
      </c>
      <c r="H271" s="1674" t="s">
        <v>1056</v>
      </c>
      <c r="I271" s="1681" t="s">
        <v>934</v>
      </c>
      <c r="J271" s="1682">
        <v>3</v>
      </c>
      <c r="K271" s="1682">
        <v>2.1</v>
      </c>
      <c r="L271" s="1682">
        <v>0</v>
      </c>
      <c r="M271" s="1674" t="s">
        <v>1257</v>
      </c>
      <c r="N271" s="1683">
        <v>0</v>
      </c>
    </row>
    <row r="272" spans="1:28" s="1634" customFormat="1" ht="21" customHeight="1" x14ac:dyDescent="0.25">
      <c r="A272" s="3"/>
      <c r="B272" s="1626"/>
      <c r="C272" s="1627"/>
      <c r="D272" s="1673" t="s">
        <v>733</v>
      </c>
      <c r="E272" s="1680"/>
      <c r="F272" s="1674" t="s">
        <v>353</v>
      </c>
      <c r="G272" s="1681" t="s">
        <v>353</v>
      </c>
      <c r="H272" s="1674" t="s">
        <v>1056</v>
      </c>
      <c r="I272" s="1681" t="s">
        <v>934</v>
      </c>
      <c r="J272" s="1682">
        <v>1.89</v>
      </c>
      <c r="K272" s="1682">
        <v>1.5</v>
      </c>
      <c r="L272" s="1682">
        <v>85.003979111777099</v>
      </c>
      <c r="M272" s="1674" t="s">
        <v>1257</v>
      </c>
      <c r="N272" s="1683">
        <v>6971</v>
      </c>
    </row>
    <row r="273" spans="1:14" s="1634" customFormat="1" ht="21" customHeight="1" x14ac:dyDescent="0.25">
      <c r="A273" s="3"/>
      <c r="B273" s="1626"/>
      <c r="C273" s="1627"/>
      <c r="D273" s="1673" t="s">
        <v>734</v>
      </c>
      <c r="E273" s="1680"/>
      <c r="F273" s="1674" t="s">
        <v>353</v>
      </c>
      <c r="G273" s="1681" t="s">
        <v>353</v>
      </c>
      <c r="H273" s="1674" t="s">
        <v>1056</v>
      </c>
      <c r="I273" s="1681" t="s">
        <v>934</v>
      </c>
      <c r="J273" s="1682">
        <v>0.79999999999999993</v>
      </c>
      <c r="K273" s="1682">
        <v>0.25</v>
      </c>
      <c r="L273" s="1682">
        <v>0</v>
      </c>
      <c r="M273" s="1674" t="s">
        <v>1257</v>
      </c>
      <c r="N273" s="1683">
        <v>0</v>
      </c>
    </row>
    <row r="274" spans="1:14" s="1634" customFormat="1" ht="21" customHeight="1" x14ac:dyDescent="0.25">
      <c r="A274" s="3"/>
      <c r="B274" s="1626"/>
      <c r="C274" s="1627"/>
      <c r="D274" s="1673" t="s">
        <v>735</v>
      </c>
      <c r="E274" s="1680"/>
      <c r="F274" s="1674" t="s">
        <v>353</v>
      </c>
      <c r="G274" s="1681" t="s">
        <v>353</v>
      </c>
      <c r="H274" s="1674" t="s">
        <v>1056</v>
      </c>
      <c r="I274" s="1681" t="s">
        <v>934</v>
      </c>
      <c r="J274" s="1682">
        <v>2.649999999999999</v>
      </c>
      <c r="K274" s="1682">
        <v>2.649999999999999</v>
      </c>
      <c r="L274" s="1682">
        <v>833.61531612959993</v>
      </c>
      <c r="M274" s="1674" t="s">
        <v>1257</v>
      </c>
      <c r="N274" s="1683">
        <v>68357</v>
      </c>
    </row>
    <row r="275" spans="1:14" s="1634" customFormat="1" ht="21" customHeight="1" x14ac:dyDescent="0.25">
      <c r="A275" s="3"/>
      <c r="B275" s="1626"/>
      <c r="C275" s="1627"/>
      <c r="D275" s="1673" t="s">
        <v>736</v>
      </c>
      <c r="E275" s="1680"/>
      <c r="F275" s="1674" t="s">
        <v>353</v>
      </c>
      <c r="G275" s="1681" t="s">
        <v>353</v>
      </c>
      <c r="H275" s="1674" t="s">
        <v>1056</v>
      </c>
      <c r="I275" s="1681" t="s">
        <v>934</v>
      </c>
      <c r="J275" s="1682">
        <v>1.5400000000000003</v>
      </c>
      <c r="K275" s="1682">
        <v>1.5299999999999996</v>
      </c>
      <c r="L275" s="1682">
        <v>244.6657972253609</v>
      </c>
      <c r="M275" s="1674" t="s">
        <v>1257</v>
      </c>
      <c r="N275" s="1683">
        <v>20062</v>
      </c>
    </row>
    <row r="276" spans="1:14" s="1634" customFormat="1" ht="21" customHeight="1" x14ac:dyDescent="0.25">
      <c r="A276" s="3"/>
      <c r="B276" s="1626"/>
      <c r="C276" s="1635" t="s">
        <v>184</v>
      </c>
      <c r="D276" s="1673" t="s">
        <v>737</v>
      </c>
      <c r="E276" s="1680"/>
      <c r="F276" s="1674" t="s">
        <v>353</v>
      </c>
      <c r="G276" s="1681" t="s">
        <v>353</v>
      </c>
      <c r="H276" s="1674" t="s">
        <v>1057</v>
      </c>
      <c r="I276" s="1681" t="s">
        <v>934</v>
      </c>
      <c r="J276" s="1682">
        <v>3.359999999999999</v>
      </c>
      <c r="K276" s="1682">
        <v>2.0299999999999998</v>
      </c>
      <c r="L276" s="1682">
        <v>1160.0359999999998</v>
      </c>
      <c r="M276" s="1674" t="s">
        <v>1257</v>
      </c>
      <c r="N276" s="1683">
        <v>93785.2</v>
      </c>
    </row>
    <row r="277" spans="1:14" s="1634" customFormat="1" ht="21" customHeight="1" x14ac:dyDescent="0.25">
      <c r="A277" s="3"/>
      <c r="B277" s="1626"/>
      <c r="C277" s="1627"/>
      <c r="D277" s="1673" t="s">
        <v>738</v>
      </c>
      <c r="E277" s="1680"/>
      <c r="F277" s="1674" t="s">
        <v>353</v>
      </c>
      <c r="G277" s="1681" t="s">
        <v>353</v>
      </c>
      <c r="H277" s="1674" t="s">
        <v>1057</v>
      </c>
      <c r="I277" s="1681" t="s">
        <v>934</v>
      </c>
      <c r="J277" s="1682">
        <v>3.359999999999999</v>
      </c>
      <c r="K277" s="1682">
        <v>1.9500000000000004</v>
      </c>
      <c r="L277" s="1682">
        <v>927.61199999999997</v>
      </c>
      <c r="M277" s="1674" t="s">
        <v>1257</v>
      </c>
      <c r="N277" s="1683">
        <v>63405</v>
      </c>
    </row>
    <row r="278" spans="1:14" s="1634" customFormat="1" ht="21" customHeight="1" x14ac:dyDescent="0.25">
      <c r="A278" s="3"/>
      <c r="B278" s="1626"/>
      <c r="C278" s="1635" t="s">
        <v>186</v>
      </c>
      <c r="D278" s="1673" t="s">
        <v>739</v>
      </c>
      <c r="E278" s="1680"/>
      <c r="F278" s="1674" t="s">
        <v>353</v>
      </c>
      <c r="G278" s="1681" t="s">
        <v>353</v>
      </c>
      <c r="H278" s="1674" t="s">
        <v>1057</v>
      </c>
      <c r="I278" s="1681" t="s">
        <v>934</v>
      </c>
      <c r="J278" s="1682">
        <v>2.6400000000000006</v>
      </c>
      <c r="K278" s="1682">
        <v>1.8939999999999995</v>
      </c>
      <c r="L278" s="1682">
        <v>3042.5150000000003</v>
      </c>
      <c r="M278" s="1674" t="s">
        <v>1257</v>
      </c>
      <c r="N278" s="1683">
        <v>278743.59999999998</v>
      </c>
    </row>
    <row r="279" spans="1:14" s="1634" customFormat="1" ht="21" customHeight="1" x14ac:dyDescent="0.25">
      <c r="A279" s="3"/>
      <c r="B279" s="1626"/>
      <c r="C279" s="1635" t="s">
        <v>188</v>
      </c>
      <c r="D279" s="1636" t="s">
        <v>740</v>
      </c>
      <c r="E279" s="1642"/>
      <c r="F279" s="1643" t="s">
        <v>353</v>
      </c>
      <c r="G279" s="1644" t="s">
        <v>353</v>
      </c>
      <c r="H279" s="1643" t="s">
        <v>1057</v>
      </c>
      <c r="I279" s="1644" t="s">
        <v>934</v>
      </c>
      <c r="J279" s="1645">
        <v>4</v>
      </c>
      <c r="K279" s="1645">
        <v>3.1999999999999997</v>
      </c>
      <c r="L279" s="1645">
        <v>266.077</v>
      </c>
      <c r="M279" s="1643" t="s">
        <v>1257</v>
      </c>
      <c r="N279" s="1646">
        <v>21276.48</v>
      </c>
    </row>
    <row r="280" spans="1:14" s="1634" customFormat="1" ht="21" customHeight="1" x14ac:dyDescent="0.25">
      <c r="A280" s="3"/>
      <c r="B280" s="1626"/>
      <c r="C280" s="1635" t="s">
        <v>190</v>
      </c>
      <c r="D280" s="1636" t="s">
        <v>741</v>
      </c>
      <c r="E280" s="1642"/>
      <c r="F280" s="1643" t="s">
        <v>353</v>
      </c>
      <c r="G280" s="1644" t="s">
        <v>353</v>
      </c>
      <c r="H280" s="1643" t="s">
        <v>1057</v>
      </c>
      <c r="I280" s="1644" t="s">
        <v>934</v>
      </c>
      <c r="J280" s="1645">
        <v>8</v>
      </c>
      <c r="K280" s="1645">
        <v>4.2499999999999991</v>
      </c>
      <c r="L280" s="1645">
        <v>414.62000000000006</v>
      </c>
      <c r="M280" s="1643" t="s">
        <v>1257</v>
      </c>
      <c r="N280" s="1646">
        <v>32438.600000000006</v>
      </c>
    </row>
    <row r="281" spans="1:14" s="1634" customFormat="1" ht="21" customHeight="1" x14ac:dyDescent="0.25">
      <c r="A281" s="3"/>
      <c r="B281" s="1626"/>
      <c r="C281" s="1627"/>
      <c r="D281" s="1673" t="s">
        <v>742</v>
      </c>
      <c r="E281" s="1680"/>
      <c r="F281" s="1674" t="s">
        <v>353</v>
      </c>
      <c r="G281" s="1681" t="s">
        <v>353</v>
      </c>
      <c r="H281" s="1674" t="s">
        <v>1057</v>
      </c>
      <c r="I281" s="1681" t="s">
        <v>934</v>
      </c>
      <c r="J281" s="1682">
        <v>11.188000000000002</v>
      </c>
      <c r="K281" s="1682">
        <v>5.735999999999998</v>
      </c>
      <c r="L281" s="1682">
        <v>32.101999999999997</v>
      </c>
      <c r="M281" s="1674" t="s">
        <v>1257</v>
      </c>
      <c r="N281" s="1683">
        <v>2737.8</v>
      </c>
    </row>
    <row r="282" spans="1:14" s="1634" customFormat="1" ht="21" customHeight="1" x14ac:dyDescent="0.25">
      <c r="A282" s="3"/>
      <c r="B282" s="1626"/>
      <c r="C282" s="1635" t="s">
        <v>192</v>
      </c>
      <c r="D282" s="1673" t="s">
        <v>743</v>
      </c>
      <c r="E282" s="1680"/>
      <c r="F282" s="1674" t="s">
        <v>353</v>
      </c>
      <c r="G282" s="1681" t="s">
        <v>353</v>
      </c>
      <c r="H282" s="1674" t="s">
        <v>1057</v>
      </c>
      <c r="I282" s="1681" t="s">
        <v>934</v>
      </c>
      <c r="J282" s="1682">
        <v>3.03</v>
      </c>
      <c r="K282" s="1682">
        <v>0.38399999999999995</v>
      </c>
      <c r="L282" s="1682">
        <v>5.4039999999999999</v>
      </c>
      <c r="M282" s="1674" t="s">
        <v>1257</v>
      </c>
      <c r="N282" s="1683">
        <v>630</v>
      </c>
    </row>
    <row r="283" spans="1:14" s="1634" customFormat="1" ht="21" customHeight="1" x14ac:dyDescent="0.25">
      <c r="A283" s="3"/>
      <c r="B283" s="1626"/>
      <c r="C283" s="1627"/>
      <c r="D283" s="1673" t="s">
        <v>744</v>
      </c>
      <c r="E283" s="1680"/>
      <c r="F283" s="1674" t="s">
        <v>353</v>
      </c>
      <c r="G283" s="1681" t="s">
        <v>353</v>
      </c>
      <c r="H283" s="1674" t="s">
        <v>1057</v>
      </c>
      <c r="I283" s="1681" t="s">
        <v>934</v>
      </c>
      <c r="J283" s="1682">
        <v>4.05</v>
      </c>
      <c r="K283" s="1682">
        <v>2.831999999999999</v>
      </c>
      <c r="L283" s="1682">
        <v>0</v>
      </c>
      <c r="M283" s="1674"/>
      <c r="N283" s="1683"/>
    </row>
    <row r="284" spans="1:14" s="1634" customFormat="1" ht="21" customHeight="1" x14ac:dyDescent="0.25">
      <c r="A284" s="3"/>
      <c r="B284" s="1626"/>
      <c r="C284" s="1635" t="s">
        <v>194</v>
      </c>
      <c r="D284" s="1673" t="s">
        <v>745</v>
      </c>
      <c r="E284" s="1680"/>
      <c r="F284" s="1674" t="s">
        <v>355</v>
      </c>
      <c r="G284" s="1681" t="s">
        <v>355</v>
      </c>
      <c r="H284" s="1674" t="s">
        <v>1057</v>
      </c>
      <c r="I284" s="1681" t="s">
        <v>934</v>
      </c>
      <c r="J284" s="1682">
        <v>9.7999999999999989</v>
      </c>
      <c r="K284" s="1682">
        <v>9.7999999999999989</v>
      </c>
      <c r="L284" s="1682">
        <v>50275.304000000011</v>
      </c>
      <c r="M284" s="1674" t="s">
        <v>1250</v>
      </c>
      <c r="N284" s="1683">
        <v>380118.27</v>
      </c>
    </row>
    <row r="285" spans="1:14" s="1634" customFormat="1" ht="21" customHeight="1" x14ac:dyDescent="0.25">
      <c r="A285" s="3"/>
      <c r="B285" s="1626"/>
      <c r="C285" s="1635" t="s">
        <v>196</v>
      </c>
      <c r="D285" s="1636" t="s">
        <v>746</v>
      </c>
      <c r="E285" s="1642"/>
      <c r="F285" s="1643" t="s">
        <v>355</v>
      </c>
      <c r="G285" s="1644" t="s">
        <v>355</v>
      </c>
      <c r="H285" s="1643" t="s">
        <v>1057</v>
      </c>
      <c r="I285" s="1644" t="s">
        <v>934</v>
      </c>
      <c r="J285" s="1645">
        <v>37</v>
      </c>
      <c r="K285" s="1645">
        <v>32</v>
      </c>
      <c r="L285" s="1645">
        <v>114841.3</v>
      </c>
      <c r="M285" s="1643" t="s">
        <v>1250</v>
      </c>
      <c r="N285" s="1646">
        <v>262635.75000000006</v>
      </c>
    </row>
    <row r="286" spans="1:14" s="1634" customFormat="1" ht="21" customHeight="1" x14ac:dyDescent="0.25">
      <c r="A286" s="3"/>
      <c r="B286" s="1626"/>
      <c r="C286" s="1627"/>
      <c r="D286" s="1628"/>
      <c r="E286" s="1629"/>
      <c r="F286" s="1630"/>
      <c r="G286" s="1631"/>
      <c r="H286" s="1630"/>
      <c r="I286" s="1631"/>
      <c r="J286" s="1632"/>
      <c r="K286" s="1632"/>
      <c r="L286" s="1632"/>
      <c r="M286" s="1630" t="s">
        <v>1254</v>
      </c>
      <c r="N286" s="1633">
        <v>67660.160000000003</v>
      </c>
    </row>
    <row r="287" spans="1:14" s="1634" customFormat="1" ht="21" customHeight="1" x14ac:dyDescent="0.25">
      <c r="A287" s="3"/>
      <c r="B287" s="1626"/>
      <c r="C287" s="1627"/>
      <c r="D287" s="1628"/>
      <c r="E287" s="1629"/>
      <c r="F287" s="1630"/>
      <c r="G287" s="1631"/>
      <c r="H287" s="1630"/>
      <c r="I287" s="1631"/>
      <c r="J287" s="1632"/>
      <c r="K287" s="1632"/>
      <c r="L287" s="1632"/>
      <c r="M287" s="1630" t="s">
        <v>1257</v>
      </c>
      <c r="N287" s="1633">
        <v>15013.2</v>
      </c>
    </row>
    <row r="288" spans="1:14" s="1634" customFormat="1" ht="21" customHeight="1" x14ac:dyDescent="0.25">
      <c r="A288" s="3"/>
      <c r="B288" s="1626"/>
      <c r="C288" s="1635" t="s">
        <v>200</v>
      </c>
      <c r="D288" s="1636" t="s">
        <v>747</v>
      </c>
      <c r="E288" s="1637"/>
      <c r="F288" s="1638" t="s">
        <v>355</v>
      </c>
      <c r="G288" s="1639" t="s">
        <v>355</v>
      </c>
      <c r="H288" s="1638" t="s">
        <v>1056</v>
      </c>
      <c r="I288" s="1639" t="s">
        <v>934</v>
      </c>
      <c r="J288" s="1640">
        <v>6.6000000000000005</v>
      </c>
      <c r="K288" s="1640">
        <v>6.2</v>
      </c>
      <c r="L288" s="1640">
        <v>0</v>
      </c>
      <c r="M288" s="1638" t="s">
        <v>1261</v>
      </c>
      <c r="N288" s="1641">
        <v>0</v>
      </c>
    </row>
    <row r="289" spans="1:14" s="1634" customFormat="1" ht="21" customHeight="1" x14ac:dyDescent="0.25">
      <c r="A289" s="3"/>
      <c r="B289" s="1626"/>
      <c r="C289" s="1627"/>
      <c r="D289" s="1628"/>
      <c r="E289" s="1629"/>
      <c r="F289" s="1630"/>
      <c r="G289" s="1631"/>
      <c r="H289" s="1630"/>
      <c r="I289" s="1631"/>
      <c r="J289" s="1632"/>
      <c r="K289" s="1632"/>
      <c r="L289" s="1632"/>
      <c r="M289" s="1630" t="s">
        <v>1257</v>
      </c>
      <c r="N289" s="1633">
        <v>0</v>
      </c>
    </row>
    <row r="290" spans="1:14" s="1634" customFormat="1" ht="21" customHeight="1" x14ac:dyDescent="0.25">
      <c r="A290" s="3"/>
      <c r="B290" s="1626"/>
      <c r="C290" s="1635" t="s">
        <v>202</v>
      </c>
      <c r="D290" s="1673" t="s">
        <v>748</v>
      </c>
      <c r="E290" s="1680"/>
      <c r="F290" s="1674" t="s">
        <v>353</v>
      </c>
      <c r="G290" s="1681" t="s">
        <v>353</v>
      </c>
      <c r="H290" s="1674" t="s">
        <v>1056</v>
      </c>
      <c r="I290" s="1681" t="s">
        <v>934</v>
      </c>
      <c r="J290" s="1682">
        <v>2</v>
      </c>
      <c r="K290" s="1682">
        <v>1.7999999999999996</v>
      </c>
      <c r="L290" s="1682">
        <v>0</v>
      </c>
      <c r="M290" s="1674" t="s">
        <v>1257</v>
      </c>
      <c r="N290" s="1683">
        <v>0</v>
      </c>
    </row>
    <row r="291" spans="1:14" s="1634" customFormat="1" ht="21" customHeight="1" x14ac:dyDescent="0.25">
      <c r="A291" s="3"/>
      <c r="B291" s="1626"/>
      <c r="C291" s="1635" t="s">
        <v>204</v>
      </c>
      <c r="D291" s="1636" t="s">
        <v>749</v>
      </c>
      <c r="E291" s="1642"/>
      <c r="F291" s="1643" t="s">
        <v>353</v>
      </c>
      <c r="G291" s="1644" t="s">
        <v>353</v>
      </c>
      <c r="H291" s="1643" t="s">
        <v>1057</v>
      </c>
      <c r="I291" s="1644" t="s">
        <v>934</v>
      </c>
      <c r="J291" s="1645">
        <v>3.3089999999999997</v>
      </c>
      <c r="K291" s="1645">
        <v>3.1435500000000007</v>
      </c>
      <c r="L291" s="1645">
        <v>377.22599999999994</v>
      </c>
      <c r="M291" s="1643" t="s">
        <v>1257</v>
      </c>
      <c r="N291" s="1646">
        <v>30932.531999999996</v>
      </c>
    </row>
    <row r="292" spans="1:14" s="1634" customFormat="1" ht="21" customHeight="1" x14ac:dyDescent="0.25">
      <c r="A292" s="3"/>
      <c r="B292" s="1626"/>
      <c r="C292" s="1627"/>
      <c r="D292" s="1673" t="s">
        <v>750</v>
      </c>
      <c r="E292" s="1680"/>
      <c r="F292" s="1674" t="s">
        <v>353</v>
      </c>
      <c r="G292" s="1681" t="s">
        <v>353</v>
      </c>
      <c r="H292" s="1674" t="s">
        <v>1057</v>
      </c>
      <c r="I292" s="1681" t="s">
        <v>934</v>
      </c>
      <c r="J292" s="1682">
        <v>2.4750000000000005</v>
      </c>
      <c r="K292" s="1682">
        <v>2.3512500000000003</v>
      </c>
      <c r="L292" s="1682">
        <v>279.01500000000004</v>
      </c>
      <c r="M292" s="1674" t="s">
        <v>1257</v>
      </c>
      <c r="N292" s="1683">
        <v>22879.230000000007</v>
      </c>
    </row>
    <row r="293" spans="1:14" s="1634" customFormat="1" ht="21" customHeight="1" x14ac:dyDescent="0.25">
      <c r="A293" s="3"/>
      <c r="B293" s="1626"/>
      <c r="C293" s="1627"/>
      <c r="D293" s="1673" t="s">
        <v>751</v>
      </c>
      <c r="E293" s="1680"/>
      <c r="F293" s="1674" t="s">
        <v>353</v>
      </c>
      <c r="G293" s="1681" t="s">
        <v>353</v>
      </c>
      <c r="H293" s="1674" t="s">
        <v>1057</v>
      </c>
      <c r="I293" s="1681" t="s">
        <v>934</v>
      </c>
      <c r="J293" s="1682">
        <v>3.5219999999999989</v>
      </c>
      <c r="K293" s="1682">
        <v>3.3450000000000002</v>
      </c>
      <c r="L293" s="1682">
        <v>160.55999999999997</v>
      </c>
      <c r="M293" s="1674" t="s">
        <v>1257</v>
      </c>
      <c r="N293" s="1683">
        <v>13165.919999999998</v>
      </c>
    </row>
    <row r="294" spans="1:14" s="1634" customFormat="1" ht="21" customHeight="1" x14ac:dyDescent="0.25">
      <c r="A294" s="3"/>
      <c r="B294" s="1626"/>
      <c r="C294" s="1635" t="s">
        <v>206</v>
      </c>
      <c r="D294" s="1636" t="s">
        <v>752</v>
      </c>
      <c r="E294" s="1642"/>
      <c r="F294" s="1643" t="s">
        <v>353</v>
      </c>
      <c r="G294" s="1644" t="s">
        <v>353</v>
      </c>
      <c r="H294" s="1643" t="s">
        <v>1057</v>
      </c>
      <c r="I294" s="1644" t="s">
        <v>934</v>
      </c>
      <c r="J294" s="1645">
        <v>2.4</v>
      </c>
      <c r="K294" s="1645">
        <v>1.6999999999999995</v>
      </c>
      <c r="L294" s="1645">
        <v>87.486999999999995</v>
      </c>
      <c r="M294" s="1643" t="s">
        <v>1257</v>
      </c>
      <c r="N294" s="1646">
        <v>7486</v>
      </c>
    </row>
    <row r="295" spans="1:14" s="1634" customFormat="1" ht="21" customHeight="1" x14ac:dyDescent="0.25">
      <c r="A295" s="3"/>
      <c r="B295" s="1626"/>
      <c r="C295" s="1635" t="s">
        <v>208</v>
      </c>
      <c r="D295" s="1636" t="s">
        <v>753</v>
      </c>
      <c r="E295" s="1642"/>
      <c r="F295" s="1643" t="s">
        <v>353</v>
      </c>
      <c r="G295" s="1644" t="s">
        <v>353</v>
      </c>
      <c r="H295" s="1643" t="s">
        <v>1056</v>
      </c>
      <c r="I295" s="1644" t="s">
        <v>934</v>
      </c>
      <c r="J295" s="1645">
        <v>1.45</v>
      </c>
      <c r="K295" s="1645">
        <v>1.45</v>
      </c>
      <c r="L295" s="1645">
        <v>3.044</v>
      </c>
      <c r="M295" s="1643" t="s">
        <v>1257</v>
      </c>
      <c r="N295" s="1646">
        <v>478</v>
      </c>
    </row>
    <row r="296" spans="1:14" s="1634" customFormat="1" ht="21" customHeight="1" x14ac:dyDescent="0.25">
      <c r="A296" s="3"/>
      <c r="B296" s="1626"/>
      <c r="C296" s="1635" t="s">
        <v>210</v>
      </c>
      <c r="D296" s="1636" t="s">
        <v>754</v>
      </c>
      <c r="E296" s="1642"/>
      <c r="F296" s="1643" t="s">
        <v>353</v>
      </c>
      <c r="G296" s="1644" t="s">
        <v>353</v>
      </c>
      <c r="H296" s="1643" t="s">
        <v>1057</v>
      </c>
      <c r="I296" s="1644" t="s">
        <v>934</v>
      </c>
      <c r="J296" s="1645">
        <v>2.625</v>
      </c>
      <c r="K296" s="1645">
        <v>1.9800000000000002</v>
      </c>
      <c r="L296" s="1645">
        <v>59.455999999999996</v>
      </c>
      <c r="M296" s="1643" t="s">
        <v>1257</v>
      </c>
      <c r="N296" s="1646">
        <v>4561</v>
      </c>
    </row>
    <row r="297" spans="1:14" s="1634" customFormat="1" ht="21" customHeight="1" x14ac:dyDescent="0.25">
      <c r="A297" s="3"/>
      <c r="B297" s="1626"/>
      <c r="C297" s="1627"/>
      <c r="D297" s="1673" t="s">
        <v>755</v>
      </c>
      <c r="E297" s="1680"/>
      <c r="F297" s="1674" t="s">
        <v>353</v>
      </c>
      <c r="G297" s="1681" t="s">
        <v>353</v>
      </c>
      <c r="H297" s="1674" t="s">
        <v>1057</v>
      </c>
      <c r="I297" s="1681" t="s">
        <v>934</v>
      </c>
      <c r="J297" s="1682">
        <v>1.0900000000000001</v>
      </c>
      <c r="K297" s="1682">
        <v>0.39999999999999997</v>
      </c>
      <c r="L297" s="1682">
        <v>0</v>
      </c>
      <c r="M297" s="1674" t="s">
        <v>1257</v>
      </c>
      <c r="N297" s="1683">
        <v>0</v>
      </c>
    </row>
    <row r="298" spans="1:14" s="1634" customFormat="1" ht="21" customHeight="1" x14ac:dyDescent="0.25">
      <c r="A298" s="3"/>
      <c r="B298" s="1626"/>
      <c r="C298" s="1635" t="s">
        <v>212</v>
      </c>
      <c r="D298" s="1673" t="s">
        <v>756</v>
      </c>
      <c r="E298" s="1680"/>
      <c r="F298" s="1674" t="s">
        <v>353</v>
      </c>
      <c r="G298" s="1681" t="s">
        <v>353</v>
      </c>
      <c r="H298" s="1674" t="s">
        <v>1057</v>
      </c>
      <c r="I298" s="1681" t="s">
        <v>934</v>
      </c>
      <c r="J298" s="1682">
        <v>6.915</v>
      </c>
      <c r="K298" s="1682">
        <v>5.6900000000000013</v>
      </c>
      <c r="L298" s="1682">
        <v>905.96587999999986</v>
      </c>
      <c r="M298" s="1674" t="s">
        <v>1257</v>
      </c>
      <c r="N298" s="1683">
        <v>68351</v>
      </c>
    </row>
    <row r="299" spans="1:14" s="1634" customFormat="1" ht="21" customHeight="1" x14ac:dyDescent="0.25">
      <c r="A299" s="3"/>
      <c r="B299" s="1626"/>
      <c r="C299" s="1627"/>
      <c r="D299" s="1673" t="s">
        <v>757</v>
      </c>
      <c r="E299" s="1680"/>
      <c r="F299" s="1674" t="s">
        <v>353</v>
      </c>
      <c r="G299" s="1681" t="s">
        <v>353</v>
      </c>
      <c r="H299" s="1674" t="s">
        <v>1057</v>
      </c>
      <c r="I299" s="1681" t="s">
        <v>934</v>
      </c>
      <c r="J299" s="1682">
        <v>1.05</v>
      </c>
      <c r="K299" s="1682">
        <v>1.2</v>
      </c>
      <c r="L299" s="1682">
        <v>2666.1189200000003</v>
      </c>
      <c r="M299" s="1674" t="s">
        <v>1257</v>
      </c>
      <c r="N299" s="1683">
        <v>188469</v>
      </c>
    </row>
    <row r="300" spans="1:14" s="1634" customFormat="1" ht="21" customHeight="1" x14ac:dyDescent="0.25">
      <c r="A300" s="3"/>
      <c r="B300" s="1626"/>
      <c r="C300" s="1635" t="s">
        <v>216</v>
      </c>
      <c r="D300" s="1673" t="s">
        <v>441</v>
      </c>
      <c r="E300" s="1680"/>
      <c r="F300" s="1674" t="s">
        <v>353</v>
      </c>
      <c r="G300" s="1681" t="s">
        <v>353</v>
      </c>
      <c r="H300" s="1674" t="s">
        <v>1057</v>
      </c>
      <c r="I300" s="1681" t="s">
        <v>934</v>
      </c>
      <c r="J300" s="1682">
        <v>0.54500000000000004</v>
      </c>
      <c r="K300" s="1682">
        <v>0.35000000000000003</v>
      </c>
      <c r="L300" s="1682">
        <v>174.952</v>
      </c>
      <c r="M300" s="1674" t="s">
        <v>1257</v>
      </c>
      <c r="N300" s="1683">
        <v>23891</v>
      </c>
    </row>
    <row r="301" spans="1:14" s="1634" customFormat="1" ht="21" customHeight="1" x14ac:dyDescent="0.25">
      <c r="A301" s="3"/>
      <c r="B301" s="1626"/>
      <c r="C301" s="1627"/>
      <c r="D301" s="1673" t="s">
        <v>758</v>
      </c>
      <c r="E301" s="1680"/>
      <c r="F301" s="1674" t="s">
        <v>353</v>
      </c>
      <c r="G301" s="1681" t="s">
        <v>353</v>
      </c>
      <c r="H301" s="1674" t="s">
        <v>1057</v>
      </c>
      <c r="I301" s="1681" t="s">
        <v>934</v>
      </c>
      <c r="J301" s="1682">
        <v>2.1900000000000004</v>
      </c>
      <c r="K301" s="1682">
        <v>1.5</v>
      </c>
      <c r="L301" s="1682">
        <v>57.37</v>
      </c>
      <c r="M301" s="1674" t="s">
        <v>1257</v>
      </c>
      <c r="N301" s="1683">
        <v>6632</v>
      </c>
    </row>
    <row r="302" spans="1:14" s="1634" customFormat="1" ht="21" customHeight="1" x14ac:dyDescent="0.25">
      <c r="A302" s="3"/>
      <c r="B302" s="1626"/>
      <c r="C302" s="1627"/>
      <c r="D302" s="1673" t="s">
        <v>759</v>
      </c>
      <c r="E302" s="1680"/>
      <c r="F302" s="1674" t="s">
        <v>353</v>
      </c>
      <c r="G302" s="1681" t="s">
        <v>353</v>
      </c>
      <c r="H302" s="1674" t="s">
        <v>1057</v>
      </c>
      <c r="I302" s="1681" t="s">
        <v>934</v>
      </c>
      <c r="J302" s="1682">
        <v>4.5650000000000004</v>
      </c>
      <c r="K302" s="1682">
        <v>3.1100000000000008</v>
      </c>
      <c r="L302" s="1682">
        <v>104.512</v>
      </c>
      <c r="M302" s="1674" t="s">
        <v>1257</v>
      </c>
      <c r="N302" s="1683">
        <v>11340</v>
      </c>
    </row>
    <row r="303" spans="1:14" s="1634" customFormat="1" ht="21" customHeight="1" x14ac:dyDescent="0.25">
      <c r="A303" s="3"/>
      <c r="B303" s="1626"/>
      <c r="C303" s="1635" t="s">
        <v>218</v>
      </c>
      <c r="D303" s="1673" t="s">
        <v>760</v>
      </c>
      <c r="E303" s="1680"/>
      <c r="F303" s="1674" t="s">
        <v>353</v>
      </c>
      <c r="G303" s="1681" t="s">
        <v>353</v>
      </c>
      <c r="H303" s="1674" t="s">
        <v>1057</v>
      </c>
      <c r="I303" s="1681" t="s">
        <v>934</v>
      </c>
      <c r="J303" s="1682">
        <v>8.5500000000000025</v>
      </c>
      <c r="K303" s="1682">
        <v>7.6950000000000012</v>
      </c>
      <c r="L303" s="1682">
        <v>39969.875</v>
      </c>
      <c r="M303" s="1674" t="s">
        <v>1259</v>
      </c>
      <c r="N303" s="1683">
        <v>12398964</v>
      </c>
    </row>
    <row r="304" spans="1:14" s="1634" customFormat="1" ht="21" customHeight="1" x14ac:dyDescent="0.25">
      <c r="A304" s="3"/>
      <c r="B304" s="1626"/>
      <c r="C304" s="1635" t="s">
        <v>220</v>
      </c>
      <c r="D304" s="1636" t="s">
        <v>761</v>
      </c>
      <c r="E304" s="1642"/>
      <c r="F304" s="1643" t="s">
        <v>353</v>
      </c>
      <c r="G304" s="1644" t="s">
        <v>353</v>
      </c>
      <c r="H304" s="1643" t="s">
        <v>1057</v>
      </c>
      <c r="I304" s="1644" t="s">
        <v>934</v>
      </c>
      <c r="J304" s="1645">
        <v>2.13</v>
      </c>
      <c r="K304" s="1645">
        <v>1.1499999999999999</v>
      </c>
      <c r="L304" s="1645">
        <v>0</v>
      </c>
      <c r="M304" s="1643" t="s">
        <v>1257</v>
      </c>
      <c r="N304" s="1646">
        <v>0</v>
      </c>
    </row>
    <row r="305" spans="1:14" s="1634" customFormat="1" ht="21" customHeight="1" x14ac:dyDescent="0.25">
      <c r="A305" s="3"/>
      <c r="B305" s="1626"/>
      <c r="C305" s="1627"/>
      <c r="D305" s="1673" t="s">
        <v>762</v>
      </c>
      <c r="E305" s="1680"/>
      <c r="F305" s="1674" t="s">
        <v>353</v>
      </c>
      <c r="G305" s="1681" t="s">
        <v>353</v>
      </c>
      <c r="H305" s="1674" t="s">
        <v>1057</v>
      </c>
      <c r="I305" s="1681" t="s">
        <v>934</v>
      </c>
      <c r="J305" s="1682">
        <v>1.45</v>
      </c>
      <c r="K305" s="1682">
        <v>0.99999999999999989</v>
      </c>
      <c r="L305" s="1682">
        <v>0</v>
      </c>
      <c r="M305" s="1674" t="s">
        <v>1257</v>
      </c>
      <c r="N305" s="1683">
        <v>0</v>
      </c>
    </row>
    <row r="306" spans="1:14" s="1634" customFormat="1" ht="21" customHeight="1" x14ac:dyDescent="0.25">
      <c r="A306" s="3"/>
      <c r="B306" s="1626"/>
      <c r="C306" s="1627"/>
      <c r="D306" s="1673" t="s">
        <v>763</v>
      </c>
      <c r="E306" s="1680"/>
      <c r="F306" s="1674" t="s">
        <v>353</v>
      </c>
      <c r="G306" s="1681" t="s">
        <v>353</v>
      </c>
      <c r="H306" s="1674" t="s">
        <v>1057</v>
      </c>
      <c r="I306" s="1681" t="s">
        <v>934</v>
      </c>
      <c r="J306" s="1682">
        <v>5.3550000000000004</v>
      </c>
      <c r="K306" s="1682">
        <v>1.2</v>
      </c>
      <c r="L306" s="1682">
        <v>15.641999999999999</v>
      </c>
      <c r="M306" s="1674" t="s">
        <v>1257</v>
      </c>
      <c r="N306" s="1683">
        <v>1018</v>
      </c>
    </row>
    <row r="307" spans="1:14" s="1634" customFormat="1" ht="21" customHeight="1" x14ac:dyDescent="0.25">
      <c r="A307" s="3"/>
      <c r="B307" s="1626"/>
      <c r="C307" s="1627"/>
      <c r="D307" s="1673" t="s">
        <v>764</v>
      </c>
      <c r="E307" s="1680"/>
      <c r="F307" s="1674" t="s">
        <v>353</v>
      </c>
      <c r="G307" s="1681" t="s">
        <v>353</v>
      </c>
      <c r="H307" s="1674" t="s">
        <v>1057</v>
      </c>
      <c r="I307" s="1681" t="s">
        <v>934</v>
      </c>
      <c r="J307" s="1682">
        <v>6.1099999999999985</v>
      </c>
      <c r="K307" s="1682">
        <v>4.16</v>
      </c>
      <c r="L307" s="1682">
        <v>33.96</v>
      </c>
      <c r="M307" s="1674" t="s">
        <v>1257</v>
      </c>
      <c r="N307" s="1683">
        <v>2505</v>
      </c>
    </row>
    <row r="308" spans="1:14" s="1634" customFormat="1" ht="21" customHeight="1" x14ac:dyDescent="0.25">
      <c r="A308" s="3"/>
      <c r="B308" s="1626"/>
      <c r="C308" s="1627"/>
      <c r="D308" s="1673" t="s">
        <v>765</v>
      </c>
      <c r="E308" s="1680"/>
      <c r="F308" s="1674" t="s">
        <v>353</v>
      </c>
      <c r="G308" s="1681" t="s">
        <v>353</v>
      </c>
      <c r="H308" s="1674" t="s">
        <v>1057</v>
      </c>
      <c r="I308" s="1681" t="s">
        <v>934</v>
      </c>
      <c r="J308" s="1682">
        <v>3.4999999999999996</v>
      </c>
      <c r="K308" s="1682">
        <v>3.4999999999999996</v>
      </c>
      <c r="L308" s="1682">
        <v>27.614000000000001</v>
      </c>
      <c r="M308" s="1674" t="s">
        <v>1257</v>
      </c>
      <c r="N308" s="1683">
        <v>3965.4000000000005</v>
      </c>
    </row>
    <row r="309" spans="1:14" s="1634" customFormat="1" ht="21" customHeight="1" x14ac:dyDescent="0.25">
      <c r="A309" s="3"/>
      <c r="B309" s="1626"/>
      <c r="C309" s="1635" t="s">
        <v>222</v>
      </c>
      <c r="D309" s="1673" t="s">
        <v>766</v>
      </c>
      <c r="E309" s="1680"/>
      <c r="F309" s="1674" t="s">
        <v>353</v>
      </c>
      <c r="G309" s="1681" t="s">
        <v>353</v>
      </c>
      <c r="H309" s="1674" t="s">
        <v>1056</v>
      </c>
      <c r="I309" s="1681" t="s">
        <v>934</v>
      </c>
      <c r="J309" s="1682">
        <v>17.96</v>
      </c>
      <c r="K309" s="1682">
        <v>16.000000000000004</v>
      </c>
      <c r="L309" s="1682">
        <v>60.207000000000001</v>
      </c>
      <c r="M309" s="1674" t="s">
        <v>1257</v>
      </c>
      <c r="N309" s="1683">
        <v>4758.25</v>
      </c>
    </row>
    <row r="310" spans="1:14" s="1634" customFormat="1" ht="21" customHeight="1" x14ac:dyDescent="0.25">
      <c r="A310" s="3"/>
      <c r="B310" s="1626"/>
      <c r="C310" s="1635" t="s">
        <v>224</v>
      </c>
      <c r="D310" s="1636" t="s">
        <v>767</v>
      </c>
      <c r="E310" s="1642"/>
      <c r="F310" s="1643" t="s">
        <v>353</v>
      </c>
      <c r="G310" s="1644" t="s">
        <v>353</v>
      </c>
      <c r="H310" s="1643" t="s">
        <v>1057</v>
      </c>
      <c r="I310" s="1644" t="s">
        <v>934</v>
      </c>
      <c r="J310" s="1645">
        <v>9.1999999999999993</v>
      </c>
      <c r="K310" s="1645">
        <v>5.0999999999999988</v>
      </c>
      <c r="L310" s="1645">
        <v>178.98555060750687</v>
      </c>
      <c r="M310" s="1643" t="s">
        <v>1257</v>
      </c>
      <c r="N310" s="1646">
        <v>14596</v>
      </c>
    </row>
    <row r="311" spans="1:14" s="1634" customFormat="1" ht="21" customHeight="1" x14ac:dyDescent="0.25">
      <c r="A311" s="3"/>
      <c r="B311" s="1626"/>
      <c r="C311" s="1627"/>
      <c r="D311" s="1673" t="s">
        <v>768</v>
      </c>
      <c r="E311" s="1680"/>
      <c r="F311" s="1674" t="s">
        <v>353</v>
      </c>
      <c r="G311" s="1681" t="s">
        <v>353</v>
      </c>
      <c r="H311" s="1674" t="s">
        <v>1057</v>
      </c>
      <c r="I311" s="1681" t="s">
        <v>934</v>
      </c>
      <c r="J311" s="1682">
        <v>5.0999999999999988</v>
      </c>
      <c r="K311" s="1682">
        <v>4.5</v>
      </c>
      <c r="L311" s="1682">
        <v>0</v>
      </c>
      <c r="M311" s="1674" t="s">
        <v>1257</v>
      </c>
      <c r="N311" s="1683">
        <v>0</v>
      </c>
    </row>
    <row r="312" spans="1:14" s="1634" customFormat="1" ht="21" customHeight="1" x14ac:dyDescent="0.25">
      <c r="A312" s="3"/>
      <c r="B312" s="1626"/>
      <c r="C312" s="1627"/>
      <c r="D312" s="1673" t="s">
        <v>769</v>
      </c>
      <c r="E312" s="1680"/>
      <c r="F312" s="1674" t="s">
        <v>353</v>
      </c>
      <c r="G312" s="1681" t="s">
        <v>353</v>
      </c>
      <c r="H312" s="1674" t="s">
        <v>1057</v>
      </c>
      <c r="I312" s="1681" t="s">
        <v>934</v>
      </c>
      <c r="J312" s="1682">
        <v>1.2</v>
      </c>
      <c r="K312" s="1682">
        <v>1</v>
      </c>
      <c r="L312" s="1682">
        <v>77.917773953865492</v>
      </c>
      <c r="M312" s="1674" t="s">
        <v>1257</v>
      </c>
      <c r="N312" s="1683">
        <v>6396</v>
      </c>
    </row>
    <row r="313" spans="1:14" s="1634" customFormat="1" ht="21" customHeight="1" x14ac:dyDescent="0.25">
      <c r="A313" s="3"/>
      <c r="B313" s="1626"/>
      <c r="C313" s="1627"/>
      <c r="D313" s="1673" t="s">
        <v>770</v>
      </c>
      <c r="E313" s="1680"/>
      <c r="F313" s="1674" t="s">
        <v>353</v>
      </c>
      <c r="G313" s="1681" t="s">
        <v>353</v>
      </c>
      <c r="H313" s="1674" t="s">
        <v>1057</v>
      </c>
      <c r="I313" s="1681" t="s">
        <v>934</v>
      </c>
      <c r="J313" s="1682">
        <v>6</v>
      </c>
      <c r="K313" s="1682">
        <v>5</v>
      </c>
      <c r="L313" s="1682">
        <v>158.2188895425723</v>
      </c>
      <c r="M313" s="1674" t="s">
        <v>1257</v>
      </c>
      <c r="N313" s="1683">
        <v>13038</v>
      </c>
    </row>
    <row r="314" spans="1:14" s="1634" customFormat="1" ht="21" customHeight="1" x14ac:dyDescent="0.25">
      <c r="A314" s="3"/>
      <c r="B314" s="1626"/>
      <c r="C314" s="1627"/>
      <c r="D314" s="1673" t="s">
        <v>771</v>
      </c>
      <c r="E314" s="1680"/>
      <c r="F314" s="1674" t="s">
        <v>353</v>
      </c>
      <c r="G314" s="1681" t="s">
        <v>353</v>
      </c>
      <c r="H314" s="1674" t="s">
        <v>1057</v>
      </c>
      <c r="I314" s="1681" t="s">
        <v>934</v>
      </c>
      <c r="J314" s="1682">
        <v>0.6</v>
      </c>
      <c r="K314" s="1682">
        <v>0.33000000000000007</v>
      </c>
      <c r="L314" s="1682">
        <v>130.47416412046638</v>
      </c>
      <c r="M314" s="1674" t="s">
        <v>1257</v>
      </c>
      <c r="N314" s="1683">
        <v>10742</v>
      </c>
    </row>
    <row r="315" spans="1:14" s="1634" customFormat="1" ht="21" customHeight="1" x14ac:dyDescent="0.25">
      <c r="A315" s="3"/>
      <c r="B315" s="1626"/>
      <c r="C315" s="1635" t="s">
        <v>227</v>
      </c>
      <c r="D315" s="1673" t="s">
        <v>774</v>
      </c>
      <c r="E315" s="1680"/>
      <c r="F315" s="1674" t="s">
        <v>353</v>
      </c>
      <c r="G315" s="1681" t="s">
        <v>353</v>
      </c>
      <c r="H315" s="1674" t="s">
        <v>1057</v>
      </c>
      <c r="I315" s="1681" t="s">
        <v>934</v>
      </c>
      <c r="J315" s="1682">
        <v>1.089</v>
      </c>
      <c r="K315" s="1682">
        <v>0.871</v>
      </c>
      <c r="L315" s="1682">
        <v>3000.6860000000001</v>
      </c>
      <c r="M315" s="1674" t="s">
        <v>1257</v>
      </c>
      <c r="N315" s="1683">
        <v>163474</v>
      </c>
    </row>
    <row r="316" spans="1:14" s="1634" customFormat="1" ht="21" customHeight="1" x14ac:dyDescent="0.25">
      <c r="A316" s="3"/>
      <c r="B316" s="1626"/>
      <c r="C316" s="1627"/>
      <c r="D316" s="1673" t="s">
        <v>775</v>
      </c>
      <c r="E316" s="1680"/>
      <c r="F316" s="1674" t="s">
        <v>353</v>
      </c>
      <c r="G316" s="1681" t="s">
        <v>353</v>
      </c>
      <c r="H316" s="1674" t="s">
        <v>1057</v>
      </c>
      <c r="I316" s="1681" t="s">
        <v>934</v>
      </c>
      <c r="J316" s="1682">
        <v>2.3449999999999998</v>
      </c>
      <c r="K316" s="1682">
        <v>1.8760000000000003</v>
      </c>
      <c r="L316" s="1682">
        <v>5266.304000000001</v>
      </c>
      <c r="M316" s="1674" t="s">
        <v>1257</v>
      </c>
      <c r="N316" s="1683">
        <v>408037</v>
      </c>
    </row>
    <row r="317" spans="1:14" s="1634" customFormat="1" ht="21" customHeight="1" x14ac:dyDescent="0.25">
      <c r="A317" s="3"/>
      <c r="B317" s="1626"/>
      <c r="C317" s="1635" t="s">
        <v>229</v>
      </c>
      <c r="D317" s="1673" t="s">
        <v>778</v>
      </c>
      <c r="E317" s="1680"/>
      <c r="F317" s="1674" t="s">
        <v>353</v>
      </c>
      <c r="G317" s="1681" t="s">
        <v>353</v>
      </c>
      <c r="H317" s="1674" t="s">
        <v>1057</v>
      </c>
      <c r="I317" s="1681" t="s">
        <v>934</v>
      </c>
      <c r="J317" s="1682">
        <v>4.9900000000000011</v>
      </c>
      <c r="K317" s="1682">
        <v>3.5999999999999992</v>
      </c>
      <c r="L317" s="1682">
        <v>0</v>
      </c>
      <c r="M317" s="1674" t="s">
        <v>1257</v>
      </c>
      <c r="N317" s="1683">
        <v>0</v>
      </c>
    </row>
    <row r="318" spans="1:14" s="1634" customFormat="1" ht="21" customHeight="1" x14ac:dyDescent="0.25">
      <c r="A318" s="3"/>
      <c r="B318" s="1626"/>
      <c r="C318" s="1627"/>
      <c r="D318" s="1673" t="s">
        <v>780</v>
      </c>
      <c r="E318" s="1680"/>
      <c r="F318" s="1674" t="s">
        <v>353</v>
      </c>
      <c r="G318" s="1681" t="s">
        <v>353</v>
      </c>
      <c r="H318" s="1674" t="s">
        <v>1057</v>
      </c>
      <c r="I318" s="1681" t="s">
        <v>934</v>
      </c>
      <c r="J318" s="1682">
        <v>0.33999999999999991</v>
      </c>
      <c r="K318" s="1682">
        <v>0.3</v>
      </c>
      <c r="L318" s="1682">
        <v>0</v>
      </c>
      <c r="M318" s="1674" t="s">
        <v>1257</v>
      </c>
      <c r="N318" s="1683">
        <v>0</v>
      </c>
    </row>
    <row r="319" spans="1:14" s="1634" customFormat="1" ht="21" customHeight="1" x14ac:dyDescent="0.25">
      <c r="A319" s="3"/>
      <c r="B319" s="1626"/>
      <c r="C319" s="1627"/>
      <c r="D319" s="1673" t="s">
        <v>781</v>
      </c>
      <c r="E319" s="1680"/>
      <c r="F319" s="1674" t="s">
        <v>353</v>
      </c>
      <c r="G319" s="1681" t="s">
        <v>353</v>
      </c>
      <c r="H319" s="1674" t="s">
        <v>1057</v>
      </c>
      <c r="I319" s="1681" t="s">
        <v>934</v>
      </c>
      <c r="J319" s="1682">
        <v>0.20399999999999993</v>
      </c>
      <c r="K319" s="1682">
        <v>0.19999999999999998</v>
      </c>
      <c r="L319" s="1682">
        <v>0</v>
      </c>
      <c r="M319" s="1674" t="s">
        <v>1257</v>
      </c>
      <c r="N319" s="1683">
        <v>0</v>
      </c>
    </row>
    <row r="320" spans="1:14" s="1634" customFormat="1" ht="21" customHeight="1" x14ac:dyDescent="0.25">
      <c r="A320" s="3"/>
      <c r="B320" s="1626"/>
      <c r="C320" s="1635" t="s">
        <v>231</v>
      </c>
      <c r="D320" s="1673" t="s">
        <v>784</v>
      </c>
      <c r="E320" s="1680"/>
      <c r="F320" s="1674" t="s">
        <v>353</v>
      </c>
      <c r="G320" s="1681" t="s">
        <v>353</v>
      </c>
      <c r="H320" s="1674" t="s">
        <v>1057</v>
      </c>
      <c r="I320" s="1681" t="s">
        <v>934</v>
      </c>
      <c r="J320" s="1682">
        <v>0.63099999999999989</v>
      </c>
      <c r="K320" s="1682">
        <v>0.32</v>
      </c>
      <c r="L320" s="1682">
        <v>30.798000000000002</v>
      </c>
      <c r="M320" s="1674" t="s">
        <v>1257</v>
      </c>
      <c r="N320" s="1683">
        <v>2495.46</v>
      </c>
    </row>
    <row r="321" spans="1:14" s="1634" customFormat="1" ht="21" customHeight="1" x14ac:dyDescent="0.25">
      <c r="A321" s="3"/>
      <c r="B321" s="1626"/>
      <c r="C321" s="1635" t="s">
        <v>233</v>
      </c>
      <c r="D321" s="1636" t="s">
        <v>788</v>
      </c>
      <c r="E321" s="1642"/>
      <c r="F321" s="1643" t="s">
        <v>353</v>
      </c>
      <c r="G321" s="1644" t="s">
        <v>353</v>
      </c>
      <c r="H321" s="1643" t="s">
        <v>1057</v>
      </c>
      <c r="I321" s="1644" t="s">
        <v>934</v>
      </c>
      <c r="J321" s="1645">
        <v>0</v>
      </c>
      <c r="K321" s="1645">
        <v>0</v>
      </c>
      <c r="L321" s="1645">
        <v>6.24</v>
      </c>
      <c r="M321" s="1643" t="s">
        <v>1257</v>
      </c>
      <c r="N321" s="1646">
        <v>571</v>
      </c>
    </row>
    <row r="322" spans="1:14" s="1634" customFormat="1" ht="21" customHeight="1" x14ac:dyDescent="0.25">
      <c r="A322" s="3"/>
      <c r="B322" s="1626"/>
      <c r="C322" s="1635" t="s">
        <v>234</v>
      </c>
      <c r="D322" s="1636" t="s">
        <v>790</v>
      </c>
      <c r="E322" s="1642"/>
      <c r="F322" s="1643" t="s">
        <v>353</v>
      </c>
      <c r="G322" s="1644" t="s">
        <v>353</v>
      </c>
      <c r="H322" s="1643" t="s">
        <v>1057</v>
      </c>
      <c r="I322" s="1644" t="s">
        <v>934</v>
      </c>
      <c r="J322" s="1645">
        <v>12</v>
      </c>
      <c r="K322" s="1645">
        <v>8</v>
      </c>
      <c r="L322" s="1645">
        <v>6.9969999999999999</v>
      </c>
      <c r="M322" s="1643" t="s">
        <v>1257</v>
      </c>
      <c r="N322" s="1646">
        <v>639</v>
      </c>
    </row>
    <row r="323" spans="1:14" s="1634" customFormat="1" ht="21" customHeight="1" x14ac:dyDescent="0.25">
      <c r="A323" s="3"/>
      <c r="B323" s="1626"/>
      <c r="C323" s="1635" t="s">
        <v>236</v>
      </c>
      <c r="D323" s="1673" t="s">
        <v>615</v>
      </c>
      <c r="E323" s="1680"/>
      <c r="F323" s="1674" t="s">
        <v>353</v>
      </c>
      <c r="G323" s="1681" t="s">
        <v>353</v>
      </c>
      <c r="H323" s="1674" t="s">
        <v>1057</v>
      </c>
      <c r="I323" s="1681" t="s">
        <v>934</v>
      </c>
      <c r="J323" s="1682">
        <v>1.135</v>
      </c>
      <c r="K323" s="1682">
        <v>0</v>
      </c>
      <c r="L323" s="1682">
        <v>0</v>
      </c>
      <c r="M323" s="1674" t="s">
        <v>1257</v>
      </c>
      <c r="N323" s="1683">
        <v>0</v>
      </c>
    </row>
    <row r="324" spans="1:14" s="1634" customFormat="1" ht="21" customHeight="1" x14ac:dyDescent="0.25">
      <c r="A324" s="3"/>
      <c r="B324" s="1626"/>
      <c r="C324" s="1635" t="s">
        <v>240</v>
      </c>
      <c r="D324" s="1673" t="s">
        <v>792</v>
      </c>
      <c r="E324" s="1680"/>
      <c r="F324" s="1674" t="s">
        <v>353</v>
      </c>
      <c r="G324" s="1681" t="s">
        <v>353</v>
      </c>
      <c r="H324" s="1674" t="s">
        <v>1056</v>
      </c>
      <c r="I324" s="1681" t="s">
        <v>934</v>
      </c>
      <c r="J324" s="1682">
        <v>1.7999999999999996</v>
      </c>
      <c r="K324" s="1682">
        <v>1.5</v>
      </c>
      <c r="L324" s="1682">
        <v>0</v>
      </c>
      <c r="M324" s="1674" t="s">
        <v>1257</v>
      </c>
      <c r="N324" s="1683">
        <v>0</v>
      </c>
    </row>
    <row r="325" spans="1:14" s="1634" customFormat="1" ht="21" customHeight="1" x14ac:dyDescent="0.25">
      <c r="A325" s="3"/>
      <c r="B325" s="1626"/>
      <c r="C325" s="1627"/>
      <c r="D325" s="1673" t="s">
        <v>793</v>
      </c>
      <c r="E325" s="1680"/>
      <c r="F325" s="1674" t="s">
        <v>353</v>
      </c>
      <c r="G325" s="1681" t="s">
        <v>353</v>
      </c>
      <c r="H325" s="1674" t="s">
        <v>1056</v>
      </c>
      <c r="I325" s="1681" t="s">
        <v>934</v>
      </c>
      <c r="J325" s="1682">
        <v>2.0500000000000003</v>
      </c>
      <c r="K325" s="1682">
        <v>1.5</v>
      </c>
      <c r="L325" s="1682">
        <v>629.98900000000003</v>
      </c>
      <c r="M325" s="1674" t="s">
        <v>1257</v>
      </c>
      <c r="N325" s="1683">
        <v>45360</v>
      </c>
    </row>
    <row r="326" spans="1:14" s="1634" customFormat="1" ht="21" customHeight="1" x14ac:dyDescent="0.25">
      <c r="A326" s="3"/>
      <c r="B326" s="1626"/>
      <c r="C326" s="1627"/>
      <c r="D326" s="1673" t="s">
        <v>794</v>
      </c>
      <c r="E326" s="1680"/>
      <c r="F326" s="1674" t="s">
        <v>353</v>
      </c>
      <c r="G326" s="1681" t="s">
        <v>353</v>
      </c>
      <c r="H326" s="1674" t="s">
        <v>1056</v>
      </c>
      <c r="I326" s="1681" t="s">
        <v>934</v>
      </c>
      <c r="J326" s="1682">
        <v>3.0499999999999989</v>
      </c>
      <c r="K326" s="1682">
        <v>1.5</v>
      </c>
      <c r="L326" s="1682">
        <v>0</v>
      </c>
      <c r="M326" s="1674" t="s">
        <v>1257</v>
      </c>
      <c r="N326" s="1683">
        <v>0</v>
      </c>
    </row>
    <row r="327" spans="1:14" s="1634" customFormat="1" ht="21" customHeight="1" x14ac:dyDescent="0.25">
      <c r="A327" s="3"/>
      <c r="B327" s="1626"/>
      <c r="C327" s="1635" t="s">
        <v>242</v>
      </c>
      <c r="D327" s="1673" t="s">
        <v>795</v>
      </c>
      <c r="E327" s="1680"/>
      <c r="F327" s="1674" t="s">
        <v>353</v>
      </c>
      <c r="G327" s="1681" t="s">
        <v>353</v>
      </c>
      <c r="H327" s="1674" t="s">
        <v>1056</v>
      </c>
      <c r="I327" s="1681" t="s">
        <v>934</v>
      </c>
      <c r="J327" s="1682">
        <v>5.9869999999999983</v>
      </c>
      <c r="K327" s="1682">
        <v>5.1499999999999995</v>
      </c>
      <c r="L327" s="1682">
        <v>203.4</v>
      </c>
      <c r="M327" s="1674" t="s">
        <v>1257</v>
      </c>
      <c r="N327" s="1683">
        <v>28193.91</v>
      </c>
    </row>
    <row r="328" spans="1:14" s="1634" customFormat="1" ht="21" customHeight="1" x14ac:dyDescent="0.25">
      <c r="A328" s="3"/>
      <c r="B328" s="1626"/>
      <c r="C328" s="1635" t="s">
        <v>244</v>
      </c>
      <c r="D328" s="1673" t="s">
        <v>796</v>
      </c>
      <c r="E328" s="1680"/>
      <c r="F328" s="1674" t="s">
        <v>353</v>
      </c>
      <c r="G328" s="1681" t="s">
        <v>353</v>
      </c>
      <c r="H328" s="1674" t="s">
        <v>1056</v>
      </c>
      <c r="I328" s="1681" t="s">
        <v>934</v>
      </c>
      <c r="J328" s="1682">
        <v>1.25</v>
      </c>
      <c r="K328" s="1682">
        <v>1.25</v>
      </c>
      <c r="L328" s="1682">
        <v>0</v>
      </c>
      <c r="M328" s="1674"/>
      <c r="N328" s="1683"/>
    </row>
    <row r="329" spans="1:14" s="1634" customFormat="1" ht="21" customHeight="1" x14ac:dyDescent="0.25">
      <c r="A329" s="3"/>
      <c r="B329" s="1626"/>
      <c r="C329" s="1635" t="s">
        <v>246</v>
      </c>
      <c r="D329" s="1673" t="s">
        <v>797</v>
      </c>
      <c r="E329" s="1680"/>
      <c r="F329" s="1674" t="s">
        <v>353</v>
      </c>
      <c r="G329" s="1681" t="s">
        <v>353</v>
      </c>
      <c r="H329" s="1674" t="s">
        <v>1057</v>
      </c>
      <c r="I329" s="1681" t="s">
        <v>934</v>
      </c>
      <c r="J329" s="1682">
        <v>1.4700000000000004</v>
      </c>
      <c r="K329" s="1682">
        <v>1.2495000000000001</v>
      </c>
      <c r="L329" s="1682">
        <v>16.649999999999995</v>
      </c>
      <c r="M329" s="1674" t="s">
        <v>1257</v>
      </c>
      <c r="N329" s="1683">
        <v>1365.3000000000002</v>
      </c>
    </row>
    <row r="330" spans="1:14" s="1634" customFormat="1" ht="21" customHeight="1" x14ac:dyDescent="0.25">
      <c r="A330" s="3"/>
      <c r="B330" s="1626"/>
      <c r="C330" s="1627"/>
      <c r="D330" s="1673" t="s">
        <v>798</v>
      </c>
      <c r="E330" s="1680"/>
      <c r="F330" s="1674" t="s">
        <v>353</v>
      </c>
      <c r="G330" s="1681" t="s">
        <v>353</v>
      </c>
      <c r="H330" s="1674" t="s">
        <v>1057</v>
      </c>
      <c r="I330" s="1681" t="s">
        <v>934</v>
      </c>
      <c r="J330" s="1682">
        <v>0.70399999999999985</v>
      </c>
      <c r="K330" s="1682">
        <v>0.66879999999999973</v>
      </c>
      <c r="L330" s="1682">
        <v>20.064000000000004</v>
      </c>
      <c r="M330" s="1674" t="s">
        <v>1257</v>
      </c>
      <c r="N330" s="1683">
        <v>1645.2480000000003</v>
      </c>
    </row>
    <row r="331" spans="1:14" s="1634" customFormat="1" ht="21" customHeight="1" x14ac:dyDescent="0.25">
      <c r="A331" s="3"/>
      <c r="B331" s="1626"/>
      <c r="C331" s="1635" t="s">
        <v>248</v>
      </c>
      <c r="D331" s="1673" t="s">
        <v>799</v>
      </c>
      <c r="E331" s="1680"/>
      <c r="F331" s="1674" t="s">
        <v>353</v>
      </c>
      <c r="G331" s="1681" t="s">
        <v>353</v>
      </c>
      <c r="H331" s="1674" t="s">
        <v>1057</v>
      </c>
      <c r="I331" s="1681" t="s">
        <v>934</v>
      </c>
      <c r="J331" s="1682">
        <v>1.1000000000000001</v>
      </c>
      <c r="K331" s="1682">
        <v>0.67999999999999983</v>
      </c>
      <c r="L331" s="1682">
        <v>0</v>
      </c>
      <c r="M331" s="1674" t="s">
        <v>1257</v>
      </c>
      <c r="N331" s="1683">
        <v>0</v>
      </c>
    </row>
    <row r="332" spans="1:14" s="1634" customFormat="1" ht="21" customHeight="1" x14ac:dyDescent="0.25">
      <c r="A332" s="3"/>
      <c r="B332" s="1626"/>
      <c r="C332" s="1635" t="s">
        <v>250</v>
      </c>
      <c r="D332" s="1673" t="s">
        <v>800</v>
      </c>
      <c r="E332" s="1680"/>
      <c r="F332" s="1674" t="s">
        <v>355</v>
      </c>
      <c r="G332" s="1681" t="s">
        <v>355</v>
      </c>
      <c r="H332" s="1674" t="s">
        <v>1057</v>
      </c>
      <c r="I332" s="1681" t="s">
        <v>934</v>
      </c>
      <c r="J332" s="1682">
        <v>8.4</v>
      </c>
      <c r="K332" s="1682">
        <v>0</v>
      </c>
      <c r="L332" s="1682">
        <v>0</v>
      </c>
      <c r="M332" s="1674" t="s">
        <v>1257</v>
      </c>
      <c r="N332" s="1683">
        <v>0</v>
      </c>
    </row>
    <row r="333" spans="1:14" s="1634" customFormat="1" ht="21" customHeight="1" x14ac:dyDescent="0.25">
      <c r="A333" s="3"/>
      <c r="B333" s="1626"/>
      <c r="C333" s="1635" t="s">
        <v>252</v>
      </c>
      <c r="D333" s="1673" t="s">
        <v>801</v>
      </c>
      <c r="E333" s="1680"/>
      <c r="F333" s="1674" t="s">
        <v>353</v>
      </c>
      <c r="G333" s="1681" t="s">
        <v>353</v>
      </c>
      <c r="H333" s="1674" t="s">
        <v>1057</v>
      </c>
      <c r="I333" s="1681" t="s">
        <v>934</v>
      </c>
      <c r="J333" s="1682">
        <v>7.7969999999999997</v>
      </c>
      <c r="K333" s="1682">
        <v>3.11</v>
      </c>
      <c r="L333" s="1682">
        <v>4.8</v>
      </c>
      <c r="M333" s="1674" t="s">
        <v>1257</v>
      </c>
      <c r="N333" s="1683">
        <v>345</v>
      </c>
    </row>
    <row r="334" spans="1:14" s="1634" customFormat="1" ht="21" customHeight="1" x14ac:dyDescent="0.25">
      <c r="A334" s="3"/>
      <c r="B334" s="1626"/>
      <c r="C334" s="1627"/>
      <c r="D334" s="1673" t="s">
        <v>802</v>
      </c>
      <c r="E334" s="1680"/>
      <c r="F334" s="1674" t="s">
        <v>353</v>
      </c>
      <c r="G334" s="1681" t="s">
        <v>353</v>
      </c>
      <c r="H334" s="1674" t="s">
        <v>1057</v>
      </c>
      <c r="I334" s="1681" t="s">
        <v>934</v>
      </c>
      <c r="J334" s="1682">
        <v>5.5599999999999987</v>
      </c>
      <c r="K334" s="1682">
        <v>4.0700000000000012</v>
      </c>
      <c r="L334" s="1682">
        <v>0</v>
      </c>
      <c r="M334" s="1674" t="s">
        <v>1257</v>
      </c>
      <c r="N334" s="1683">
        <v>0</v>
      </c>
    </row>
    <row r="335" spans="1:14" s="1634" customFormat="1" ht="21" customHeight="1" x14ac:dyDescent="0.25">
      <c r="A335" s="3"/>
      <c r="B335" s="1626"/>
      <c r="C335" s="1627"/>
      <c r="D335" s="1673" t="s">
        <v>804</v>
      </c>
      <c r="E335" s="1680"/>
      <c r="F335" s="1674" t="s">
        <v>353</v>
      </c>
      <c r="G335" s="1681" t="s">
        <v>353</v>
      </c>
      <c r="H335" s="1674" t="s">
        <v>1057</v>
      </c>
      <c r="I335" s="1681" t="s">
        <v>934</v>
      </c>
      <c r="J335" s="1682">
        <v>0.36999999999999994</v>
      </c>
      <c r="K335" s="1682">
        <v>0.28999999999999998</v>
      </c>
      <c r="L335" s="1682">
        <v>0</v>
      </c>
      <c r="M335" s="1674" t="s">
        <v>1257</v>
      </c>
      <c r="N335" s="1683">
        <v>0</v>
      </c>
    </row>
    <row r="336" spans="1:14" s="1634" customFormat="1" ht="21" customHeight="1" x14ac:dyDescent="0.25">
      <c r="A336" s="3"/>
      <c r="B336" s="1626"/>
      <c r="C336" s="1635" t="s">
        <v>256</v>
      </c>
      <c r="D336" s="1673" t="s">
        <v>805</v>
      </c>
      <c r="E336" s="1680"/>
      <c r="F336" s="1674" t="s">
        <v>354</v>
      </c>
      <c r="G336" s="1681" t="s">
        <v>354</v>
      </c>
      <c r="H336" s="1674" t="s">
        <v>1056</v>
      </c>
      <c r="I336" s="1681" t="s">
        <v>934</v>
      </c>
      <c r="J336" s="1682">
        <v>13.599999999999996</v>
      </c>
      <c r="K336" s="1682">
        <v>13.599999999999996</v>
      </c>
      <c r="L336" s="1682">
        <v>100419.698</v>
      </c>
      <c r="M336" s="1674" t="s">
        <v>1259</v>
      </c>
      <c r="N336" s="1683">
        <v>30128749.109999999</v>
      </c>
    </row>
    <row r="337" spans="1:14" s="1634" customFormat="1" ht="21" customHeight="1" x14ac:dyDescent="0.25">
      <c r="A337" s="3"/>
      <c r="B337" s="1626"/>
      <c r="C337" s="1635" t="s">
        <v>258</v>
      </c>
      <c r="D337" s="1673" t="s">
        <v>806</v>
      </c>
      <c r="E337" s="1680"/>
      <c r="F337" s="1674" t="s">
        <v>353</v>
      </c>
      <c r="G337" s="1681" t="s">
        <v>353</v>
      </c>
      <c r="H337" s="1674" t="s">
        <v>1057</v>
      </c>
      <c r="I337" s="1681" t="s">
        <v>934</v>
      </c>
      <c r="J337" s="1682">
        <v>9.0900000000000016</v>
      </c>
      <c r="K337" s="1682">
        <v>7.1000000000000005</v>
      </c>
      <c r="L337" s="1682">
        <v>127.08785294753088</v>
      </c>
      <c r="M337" s="1674" t="s">
        <v>1257</v>
      </c>
      <c r="N337" s="1683">
        <v>10332</v>
      </c>
    </row>
    <row r="338" spans="1:14" s="1634" customFormat="1" ht="21" customHeight="1" x14ac:dyDescent="0.25">
      <c r="A338" s="3"/>
      <c r="B338" s="1626"/>
      <c r="C338" s="1635" t="s">
        <v>260</v>
      </c>
      <c r="D338" s="1673" t="s">
        <v>807</v>
      </c>
      <c r="E338" s="1680"/>
      <c r="F338" s="1674" t="s">
        <v>353</v>
      </c>
      <c r="G338" s="1681" t="s">
        <v>353</v>
      </c>
      <c r="H338" s="1674" t="s">
        <v>1056</v>
      </c>
      <c r="I338" s="1681" t="s">
        <v>934</v>
      </c>
      <c r="J338" s="1682">
        <v>2.6199999999999992</v>
      </c>
      <c r="K338" s="1682">
        <v>1.21</v>
      </c>
      <c r="L338" s="1682">
        <v>27.038</v>
      </c>
      <c r="M338" s="1674" t="s">
        <v>1257</v>
      </c>
      <c r="N338" s="1683">
        <v>2347</v>
      </c>
    </row>
    <row r="339" spans="1:14" s="1634" customFormat="1" ht="21" customHeight="1" x14ac:dyDescent="0.25">
      <c r="A339" s="3"/>
      <c r="B339" s="1626"/>
      <c r="C339" s="1635" t="s">
        <v>262</v>
      </c>
      <c r="D339" s="1673" t="s">
        <v>808</v>
      </c>
      <c r="E339" s="1680"/>
      <c r="F339" s="1674" t="s">
        <v>353</v>
      </c>
      <c r="G339" s="1681" t="s">
        <v>353</v>
      </c>
      <c r="H339" s="1674" t="s">
        <v>1057</v>
      </c>
      <c r="I339" s="1681" t="s">
        <v>934</v>
      </c>
      <c r="J339" s="1682">
        <v>0.90999999999999981</v>
      </c>
      <c r="K339" s="1682">
        <v>0.82799999999999974</v>
      </c>
      <c r="L339" s="1682">
        <v>9.3819999999999997</v>
      </c>
      <c r="M339" s="1674" t="s">
        <v>1257</v>
      </c>
      <c r="N339" s="1683">
        <v>1200</v>
      </c>
    </row>
    <row r="340" spans="1:14" s="1634" customFormat="1" ht="21" customHeight="1" x14ac:dyDescent="0.25">
      <c r="A340" s="3"/>
      <c r="B340" s="1626"/>
      <c r="C340" s="1627"/>
      <c r="D340" s="1673" t="s">
        <v>809</v>
      </c>
      <c r="E340" s="1680"/>
      <c r="F340" s="1674" t="s">
        <v>353</v>
      </c>
      <c r="G340" s="1681" t="s">
        <v>353</v>
      </c>
      <c r="H340" s="1674" t="s">
        <v>1057</v>
      </c>
      <c r="I340" s="1681" t="s">
        <v>934</v>
      </c>
      <c r="J340" s="1682">
        <v>1.1299999999999999</v>
      </c>
      <c r="K340" s="1682">
        <v>0.90400000000000025</v>
      </c>
      <c r="L340" s="1682">
        <v>284.21699999999998</v>
      </c>
      <c r="M340" s="1674" t="s">
        <v>1257</v>
      </c>
      <c r="N340" s="1683">
        <v>33505</v>
      </c>
    </row>
    <row r="341" spans="1:14" s="1634" customFormat="1" ht="21" customHeight="1" x14ac:dyDescent="0.25">
      <c r="A341" s="3"/>
      <c r="B341" s="1626"/>
      <c r="C341" s="1635" t="s">
        <v>264</v>
      </c>
      <c r="D341" s="1673" t="s">
        <v>810</v>
      </c>
      <c r="E341" s="1680"/>
      <c r="F341" s="1674" t="s">
        <v>353</v>
      </c>
      <c r="G341" s="1681" t="s">
        <v>353</v>
      </c>
      <c r="H341" s="1674" t="s">
        <v>1057</v>
      </c>
      <c r="I341" s="1681" t="s">
        <v>934</v>
      </c>
      <c r="J341" s="1682">
        <v>0.68300000000000027</v>
      </c>
      <c r="K341" s="1682">
        <v>0.6150000000000001</v>
      </c>
      <c r="L341" s="1682">
        <v>121.351</v>
      </c>
      <c r="M341" s="1674" t="s">
        <v>1257</v>
      </c>
      <c r="N341" s="1683">
        <v>9603</v>
      </c>
    </row>
    <row r="342" spans="1:14" s="1634" customFormat="1" ht="21" customHeight="1" x14ac:dyDescent="0.25">
      <c r="A342" s="3"/>
      <c r="B342" s="1626"/>
      <c r="C342" s="1627"/>
      <c r="D342" s="1673" t="s">
        <v>811</v>
      </c>
      <c r="E342" s="1680"/>
      <c r="F342" s="1674" t="s">
        <v>353</v>
      </c>
      <c r="G342" s="1681" t="s">
        <v>353</v>
      </c>
      <c r="H342" s="1674" t="s">
        <v>1057</v>
      </c>
      <c r="I342" s="1681" t="s">
        <v>934</v>
      </c>
      <c r="J342" s="1682">
        <v>0.89500000000000002</v>
      </c>
      <c r="K342" s="1682">
        <v>0.80600000000000016</v>
      </c>
      <c r="L342" s="1682">
        <v>31.595999999999997</v>
      </c>
      <c r="M342" s="1674" t="s">
        <v>1257</v>
      </c>
      <c r="N342" s="1683">
        <v>5374</v>
      </c>
    </row>
    <row r="343" spans="1:14" s="1634" customFormat="1" ht="21" customHeight="1" x14ac:dyDescent="0.25">
      <c r="A343" s="3"/>
      <c r="B343" s="1626"/>
      <c r="C343" s="1627"/>
      <c r="D343" s="1673" t="s">
        <v>812</v>
      </c>
      <c r="E343" s="1680"/>
      <c r="F343" s="1674" t="s">
        <v>353</v>
      </c>
      <c r="G343" s="1681" t="s">
        <v>353</v>
      </c>
      <c r="H343" s="1674" t="s">
        <v>1057</v>
      </c>
      <c r="I343" s="1681" t="s">
        <v>934</v>
      </c>
      <c r="J343" s="1682">
        <v>0.625</v>
      </c>
      <c r="K343" s="1682">
        <v>0.56200000000000006</v>
      </c>
      <c r="L343" s="1682">
        <v>12.016</v>
      </c>
      <c r="M343" s="1674" t="s">
        <v>1257</v>
      </c>
      <c r="N343" s="1683">
        <v>942</v>
      </c>
    </row>
    <row r="344" spans="1:14" s="1634" customFormat="1" ht="21" customHeight="1" x14ac:dyDescent="0.25">
      <c r="A344" s="3"/>
      <c r="B344" s="1626"/>
      <c r="C344" s="1627"/>
      <c r="D344" s="1673" t="s">
        <v>813</v>
      </c>
      <c r="E344" s="1680"/>
      <c r="F344" s="1674" t="s">
        <v>353</v>
      </c>
      <c r="G344" s="1681" t="s">
        <v>353</v>
      </c>
      <c r="H344" s="1674" t="s">
        <v>1057</v>
      </c>
      <c r="I344" s="1681" t="s">
        <v>934</v>
      </c>
      <c r="J344" s="1682">
        <v>0.33999999999999991</v>
      </c>
      <c r="K344" s="1682">
        <v>0.30600000000000005</v>
      </c>
      <c r="L344" s="1682">
        <v>41.842000000000006</v>
      </c>
      <c r="M344" s="1674" t="s">
        <v>1257</v>
      </c>
      <c r="N344" s="1683">
        <v>5920</v>
      </c>
    </row>
    <row r="345" spans="1:14" s="1634" customFormat="1" ht="21" customHeight="1" x14ac:dyDescent="0.25">
      <c r="A345" s="3"/>
      <c r="B345" s="1626"/>
      <c r="C345" s="1627"/>
      <c r="D345" s="1673" t="s">
        <v>814</v>
      </c>
      <c r="E345" s="1680"/>
      <c r="F345" s="1674" t="s">
        <v>353</v>
      </c>
      <c r="G345" s="1681" t="s">
        <v>353</v>
      </c>
      <c r="H345" s="1674" t="s">
        <v>1057</v>
      </c>
      <c r="I345" s="1681" t="s">
        <v>934</v>
      </c>
      <c r="J345" s="1682">
        <v>0.13</v>
      </c>
      <c r="K345" s="1682">
        <v>0.11699999999999998</v>
      </c>
      <c r="L345" s="1682">
        <v>7.3840000000000003</v>
      </c>
      <c r="M345" s="1674" t="s">
        <v>1257</v>
      </c>
      <c r="N345" s="1683">
        <v>1723</v>
      </c>
    </row>
    <row r="346" spans="1:14" s="1634" customFormat="1" ht="21" customHeight="1" x14ac:dyDescent="0.25">
      <c r="A346" s="3"/>
      <c r="B346" s="1626"/>
      <c r="C346" s="1635" t="s">
        <v>266</v>
      </c>
      <c r="D346" s="1673" t="s">
        <v>815</v>
      </c>
      <c r="E346" s="1680"/>
      <c r="F346" s="1674" t="s">
        <v>353</v>
      </c>
      <c r="G346" s="1681" t="s">
        <v>353</v>
      </c>
      <c r="H346" s="1674" t="s">
        <v>1057</v>
      </c>
      <c r="I346" s="1681" t="s">
        <v>934</v>
      </c>
      <c r="J346" s="1682">
        <v>0.75</v>
      </c>
      <c r="K346" s="1682">
        <v>0.6</v>
      </c>
      <c r="L346" s="1682">
        <v>12.5275</v>
      </c>
      <c r="M346" s="1674" t="s">
        <v>1257</v>
      </c>
      <c r="N346" s="1683">
        <v>956</v>
      </c>
    </row>
    <row r="347" spans="1:14" s="1634" customFormat="1" ht="21" customHeight="1" x14ac:dyDescent="0.25">
      <c r="A347" s="3"/>
      <c r="B347" s="1626"/>
      <c r="C347" s="1635" t="s">
        <v>268</v>
      </c>
      <c r="D347" s="1673" t="s">
        <v>816</v>
      </c>
      <c r="E347" s="1680"/>
      <c r="F347" s="1674" t="s">
        <v>353</v>
      </c>
      <c r="G347" s="1681" t="s">
        <v>353</v>
      </c>
      <c r="H347" s="1674" t="s">
        <v>1057</v>
      </c>
      <c r="I347" s="1681" t="s">
        <v>934</v>
      </c>
      <c r="J347" s="1682">
        <v>13.734999999999999</v>
      </c>
      <c r="K347" s="1682">
        <v>9.9849999999999994</v>
      </c>
      <c r="L347" s="1682">
        <v>140.28200000000001</v>
      </c>
      <c r="M347" s="1674" t="s">
        <v>1257</v>
      </c>
      <c r="N347" s="1683">
        <v>15951</v>
      </c>
    </row>
    <row r="348" spans="1:14" s="1634" customFormat="1" ht="21" customHeight="1" x14ac:dyDescent="0.25">
      <c r="A348" s="3"/>
      <c r="B348" s="1626"/>
      <c r="C348" s="1635" t="s">
        <v>270</v>
      </c>
      <c r="D348" s="1673" t="s">
        <v>817</v>
      </c>
      <c r="E348" s="1680"/>
      <c r="F348" s="1674" t="s">
        <v>353</v>
      </c>
      <c r="G348" s="1681" t="s">
        <v>353</v>
      </c>
      <c r="H348" s="1674" t="s">
        <v>1057</v>
      </c>
      <c r="I348" s="1681" t="s">
        <v>934</v>
      </c>
      <c r="J348" s="1682">
        <v>1</v>
      </c>
      <c r="K348" s="1682">
        <v>0.55000000000000004</v>
      </c>
      <c r="L348" s="1682">
        <v>0</v>
      </c>
      <c r="M348" s="1674" t="s">
        <v>1257</v>
      </c>
      <c r="N348" s="1683">
        <v>0</v>
      </c>
    </row>
    <row r="349" spans="1:14" s="1634" customFormat="1" ht="21" customHeight="1" x14ac:dyDescent="0.25">
      <c r="A349" s="3"/>
      <c r="B349" s="1626"/>
      <c r="C349" s="1627"/>
      <c r="D349" s="1673" t="s">
        <v>818</v>
      </c>
      <c r="E349" s="1680"/>
      <c r="F349" s="1674" t="s">
        <v>353</v>
      </c>
      <c r="G349" s="1681" t="s">
        <v>353</v>
      </c>
      <c r="H349" s="1674" t="s">
        <v>1057</v>
      </c>
      <c r="I349" s="1681" t="s">
        <v>934</v>
      </c>
      <c r="J349" s="1682">
        <v>3.2999999999999994</v>
      </c>
      <c r="K349" s="1682">
        <v>1.7600000000000005</v>
      </c>
      <c r="L349" s="1682">
        <v>1832.0660000000003</v>
      </c>
      <c r="M349" s="1674" t="s">
        <v>1257</v>
      </c>
      <c r="N349" s="1683">
        <v>167526</v>
      </c>
    </row>
    <row r="350" spans="1:14" s="1634" customFormat="1" ht="21" customHeight="1" x14ac:dyDescent="0.25">
      <c r="A350" s="3"/>
      <c r="B350" s="1626"/>
      <c r="C350" s="1635" t="s">
        <v>272</v>
      </c>
      <c r="D350" s="1673" t="s">
        <v>819</v>
      </c>
      <c r="E350" s="1680"/>
      <c r="F350" s="1674" t="s">
        <v>353</v>
      </c>
      <c r="G350" s="1681" t="s">
        <v>353</v>
      </c>
      <c r="H350" s="1674" t="s">
        <v>1057</v>
      </c>
      <c r="I350" s="1681" t="s">
        <v>934</v>
      </c>
      <c r="J350" s="1682">
        <v>3.6699999999999995</v>
      </c>
      <c r="K350" s="1682">
        <v>2.4</v>
      </c>
      <c r="L350" s="1682">
        <v>7.2</v>
      </c>
      <c r="M350" s="1674" t="s">
        <v>1257</v>
      </c>
      <c r="N350" s="1683">
        <v>420</v>
      </c>
    </row>
    <row r="351" spans="1:14" s="1634" customFormat="1" ht="21" customHeight="1" x14ac:dyDescent="0.25">
      <c r="A351" s="3"/>
      <c r="B351" s="1626"/>
      <c r="C351" s="1635" t="s">
        <v>274</v>
      </c>
      <c r="D351" s="1673" t="s">
        <v>820</v>
      </c>
      <c r="E351" s="1680"/>
      <c r="F351" s="1674" t="s">
        <v>353</v>
      </c>
      <c r="G351" s="1681" t="s">
        <v>353</v>
      </c>
      <c r="H351" s="1674" t="s">
        <v>1057</v>
      </c>
      <c r="I351" s="1681" t="s">
        <v>934</v>
      </c>
      <c r="J351" s="1682">
        <v>0.67500000000000016</v>
      </c>
      <c r="K351" s="1682">
        <v>0.53000000000000014</v>
      </c>
      <c r="L351" s="1682">
        <v>0</v>
      </c>
      <c r="M351" s="1674" t="s">
        <v>1257</v>
      </c>
      <c r="N351" s="1683">
        <v>0</v>
      </c>
    </row>
    <row r="352" spans="1:14" s="1634" customFormat="1" ht="21" customHeight="1" x14ac:dyDescent="0.25">
      <c r="A352" s="3"/>
      <c r="B352" s="1626"/>
      <c r="C352" s="1627"/>
      <c r="D352" s="1673" t="s">
        <v>821</v>
      </c>
      <c r="E352" s="1680"/>
      <c r="F352" s="1674" t="s">
        <v>353</v>
      </c>
      <c r="G352" s="1681" t="s">
        <v>353</v>
      </c>
      <c r="H352" s="1674" t="s">
        <v>1057</v>
      </c>
      <c r="I352" s="1681" t="s">
        <v>934</v>
      </c>
      <c r="J352" s="1682">
        <v>4.0799999999999992</v>
      </c>
      <c r="K352" s="1682">
        <v>2.8499999999999996</v>
      </c>
      <c r="L352" s="1682">
        <v>1.357</v>
      </c>
      <c r="M352" s="1674" t="s">
        <v>1257</v>
      </c>
      <c r="N352" s="1683">
        <v>157</v>
      </c>
    </row>
    <row r="353" spans="1:14" s="1634" customFormat="1" ht="21" customHeight="1" x14ac:dyDescent="0.25">
      <c r="A353" s="3"/>
      <c r="B353" s="1626"/>
      <c r="C353" s="1627"/>
      <c r="D353" s="1673" t="s">
        <v>822</v>
      </c>
      <c r="E353" s="1680"/>
      <c r="F353" s="1674" t="s">
        <v>353</v>
      </c>
      <c r="G353" s="1681" t="s">
        <v>353</v>
      </c>
      <c r="H353" s="1674" t="s">
        <v>1057</v>
      </c>
      <c r="I353" s="1681" t="s">
        <v>934</v>
      </c>
      <c r="J353" s="1682">
        <v>10.949999999999998</v>
      </c>
      <c r="K353" s="1682">
        <v>7.4000000000000021</v>
      </c>
      <c r="L353" s="1682">
        <v>51.004000000000005</v>
      </c>
      <c r="M353" s="1674" t="s">
        <v>1257</v>
      </c>
      <c r="N353" s="1683">
        <v>3168</v>
      </c>
    </row>
    <row r="354" spans="1:14" s="1634" customFormat="1" ht="21" customHeight="1" x14ac:dyDescent="0.25">
      <c r="A354" s="3"/>
      <c r="B354" s="1626"/>
      <c r="C354" s="1627"/>
      <c r="D354" s="1673" t="s">
        <v>823</v>
      </c>
      <c r="E354" s="1680"/>
      <c r="F354" s="1674" t="s">
        <v>353</v>
      </c>
      <c r="G354" s="1681" t="s">
        <v>353</v>
      </c>
      <c r="H354" s="1674" t="s">
        <v>1057</v>
      </c>
      <c r="I354" s="1681" t="s">
        <v>934</v>
      </c>
      <c r="J354" s="1682">
        <v>3.180000000000001</v>
      </c>
      <c r="K354" s="1682">
        <v>2.15</v>
      </c>
      <c r="L354" s="1682">
        <v>7.53</v>
      </c>
      <c r="M354" s="1674" t="s">
        <v>1257</v>
      </c>
      <c r="N354" s="1683">
        <v>859</v>
      </c>
    </row>
    <row r="355" spans="1:14" s="1634" customFormat="1" ht="21" customHeight="1" x14ac:dyDescent="0.25">
      <c r="A355" s="3"/>
      <c r="B355" s="1626"/>
      <c r="C355" s="1627"/>
      <c r="D355" s="1673" t="s">
        <v>824</v>
      </c>
      <c r="E355" s="1680"/>
      <c r="F355" s="1674" t="s">
        <v>353</v>
      </c>
      <c r="G355" s="1681" t="s">
        <v>353</v>
      </c>
      <c r="H355" s="1674" t="s">
        <v>1057</v>
      </c>
      <c r="I355" s="1681" t="s">
        <v>934</v>
      </c>
      <c r="J355" s="1682">
        <v>5.46</v>
      </c>
      <c r="K355" s="1682">
        <v>3.2999999999999994</v>
      </c>
      <c r="L355" s="1682">
        <v>30.928000000000001</v>
      </c>
      <c r="M355" s="1674" t="s">
        <v>1257</v>
      </c>
      <c r="N355" s="1683">
        <v>3453.58</v>
      </c>
    </row>
    <row r="356" spans="1:14" s="1634" customFormat="1" ht="21" customHeight="1" x14ac:dyDescent="0.25">
      <c r="A356" s="3"/>
      <c r="B356" s="1626"/>
      <c r="C356" s="1627"/>
      <c r="D356" s="1673" t="s">
        <v>825</v>
      </c>
      <c r="E356" s="1680"/>
      <c r="F356" s="1674" t="s">
        <v>353</v>
      </c>
      <c r="G356" s="1681" t="s">
        <v>353</v>
      </c>
      <c r="H356" s="1674" t="s">
        <v>1057</v>
      </c>
      <c r="I356" s="1681" t="s">
        <v>934</v>
      </c>
      <c r="J356" s="1682">
        <v>1.8199999999999996</v>
      </c>
      <c r="K356" s="1682">
        <v>1.3000000000000005</v>
      </c>
      <c r="L356" s="1682">
        <v>0</v>
      </c>
      <c r="M356" s="1674" t="s">
        <v>1257</v>
      </c>
      <c r="N356" s="1683">
        <v>0</v>
      </c>
    </row>
    <row r="357" spans="1:14" s="1634" customFormat="1" ht="21" customHeight="1" x14ac:dyDescent="0.25">
      <c r="A357" s="3"/>
      <c r="B357" s="1626"/>
      <c r="C357" s="1627"/>
      <c r="D357" s="1673" t="s">
        <v>826</v>
      </c>
      <c r="E357" s="1680"/>
      <c r="F357" s="1674" t="s">
        <v>353</v>
      </c>
      <c r="G357" s="1681" t="s">
        <v>353</v>
      </c>
      <c r="H357" s="1674" t="s">
        <v>1057</v>
      </c>
      <c r="I357" s="1681" t="s">
        <v>934</v>
      </c>
      <c r="J357" s="1682">
        <v>8.65</v>
      </c>
      <c r="K357" s="1682">
        <v>6</v>
      </c>
      <c r="L357" s="1682">
        <v>12.719000000000001</v>
      </c>
      <c r="M357" s="1674" t="s">
        <v>1257</v>
      </c>
      <c r="N357" s="1683">
        <v>1058</v>
      </c>
    </row>
    <row r="358" spans="1:14" s="1634" customFormat="1" ht="21" customHeight="1" x14ac:dyDescent="0.25">
      <c r="A358" s="3"/>
      <c r="B358" s="1626"/>
      <c r="C358" s="1627"/>
      <c r="D358" s="1673" t="s">
        <v>827</v>
      </c>
      <c r="E358" s="1680"/>
      <c r="F358" s="1674" t="s">
        <v>353</v>
      </c>
      <c r="G358" s="1681" t="s">
        <v>353</v>
      </c>
      <c r="H358" s="1674" t="s">
        <v>1057</v>
      </c>
      <c r="I358" s="1681" t="s">
        <v>934</v>
      </c>
      <c r="J358" s="1682">
        <v>5.4249999999999998</v>
      </c>
      <c r="K358" s="1682">
        <v>3.4</v>
      </c>
      <c r="L358" s="1682">
        <v>11.138</v>
      </c>
      <c r="M358" s="1674" t="s">
        <v>1257</v>
      </c>
      <c r="N358" s="1683">
        <v>1016</v>
      </c>
    </row>
    <row r="359" spans="1:14" s="1634" customFormat="1" ht="21" customHeight="1" x14ac:dyDescent="0.25">
      <c r="A359" s="3"/>
      <c r="B359" s="1626"/>
      <c r="C359" s="1635" t="s">
        <v>276</v>
      </c>
      <c r="D359" s="1673" t="s">
        <v>828</v>
      </c>
      <c r="E359" s="1680"/>
      <c r="F359" s="1674" t="s">
        <v>353</v>
      </c>
      <c r="G359" s="1681" t="s">
        <v>353</v>
      </c>
      <c r="H359" s="1674" t="s">
        <v>1057</v>
      </c>
      <c r="I359" s="1681" t="s">
        <v>934</v>
      </c>
      <c r="J359" s="1682">
        <v>0.8999999999999998</v>
      </c>
      <c r="K359" s="1682">
        <v>0</v>
      </c>
      <c r="L359" s="1682">
        <v>0</v>
      </c>
      <c r="M359" s="1674" t="s">
        <v>1257</v>
      </c>
      <c r="N359" s="1683">
        <v>0</v>
      </c>
    </row>
    <row r="360" spans="1:14" s="1634" customFormat="1" ht="21" customHeight="1" x14ac:dyDescent="0.25">
      <c r="A360" s="3"/>
      <c r="B360" s="1626"/>
      <c r="C360" s="1635" t="s">
        <v>278</v>
      </c>
      <c r="D360" s="1673" t="s">
        <v>829</v>
      </c>
      <c r="E360" s="1680"/>
      <c r="F360" s="1674" t="s">
        <v>353</v>
      </c>
      <c r="G360" s="1681" t="s">
        <v>353</v>
      </c>
      <c r="H360" s="1674" t="s">
        <v>1056</v>
      </c>
      <c r="I360" s="1681" t="s">
        <v>934</v>
      </c>
      <c r="J360" s="1682">
        <v>3.99</v>
      </c>
      <c r="K360" s="1682">
        <v>3.1500000000000008</v>
      </c>
      <c r="L360" s="1682">
        <v>60.682000000000002</v>
      </c>
      <c r="M360" s="1674" t="s">
        <v>1257</v>
      </c>
      <c r="N360" s="1683">
        <v>4537</v>
      </c>
    </row>
    <row r="361" spans="1:14" s="1634" customFormat="1" ht="21" customHeight="1" x14ac:dyDescent="0.25">
      <c r="A361" s="3"/>
      <c r="B361" s="1626"/>
      <c r="C361" s="1627"/>
      <c r="D361" s="1673" t="s">
        <v>830</v>
      </c>
      <c r="E361" s="1680"/>
      <c r="F361" s="1674" t="s">
        <v>353</v>
      </c>
      <c r="G361" s="1681" t="s">
        <v>353</v>
      </c>
      <c r="H361" s="1674" t="s">
        <v>1056</v>
      </c>
      <c r="I361" s="1681" t="s">
        <v>934</v>
      </c>
      <c r="J361" s="1682">
        <v>6.165</v>
      </c>
      <c r="K361" s="1682">
        <v>4</v>
      </c>
      <c r="L361" s="1682">
        <v>12269.580999999998</v>
      </c>
      <c r="M361" s="1674" t="s">
        <v>1259</v>
      </c>
      <c r="N361" s="1683">
        <v>3482424</v>
      </c>
    </row>
    <row r="362" spans="1:14" s="1634" customFormat="1" ht="21" customHeight="1" x14ac:dyDescent="0.25">
      <c r="A362" s="3"/>
      <c r="B362" s="1626"/>
      <c r="C362" s="1627"/>
      <c r="D362" s="1673" t="s">
        <v>831</v>
      </c>
      <c r="E362" s="1680"/>
      <c r="F362" s="1674" t="s">
        <v>353</v>
      </c>
      <c r="G362" s="1681" t="s">
        <v>353</v>
      </c>
      <c r="H362" s="1674" t="s">
        <v>1056</v>
      </c>
      <c r="I362" s="1681" t="s">
        <v>934</v>
      </c>
      <c r="J362" s="1682">
        <v>3.65</v>
      </c>
      <c r="K362" s="1682">
        <v>2.5</v>
      </c>
      <c r="L362" s="1682">
        <v>36.880000000000003</v>
      </c>
      <c r="M362" s="1674" t="s">
        <v>1257</v>
      </c>
      <c r="N362" s="1683">
        <v>2640</v>
      </c>
    </row>
    <row r="363" spans="1:14" s="1634" customFormat="1" ht="21" customHeight="1" x14ac:dyDescent="0.25">
      <c r="A363" s="3"/>
      <c r="B363" s="1626"/>
      <c r="C363" s="1627"/>
      <c r="D363" s="1673" t="s">
        <v>832</v>
      </c>
      <c r="E363" s="1680"/>
      <c r="F363" s="1674" t="s">
        <v>353</v>
      </c>
      <c r="G363" s="1681" t="s">
        <v>353</v>
      </c>
      <c r="H363" s="1674" t="s">
        <v>1056</v>
      </c>
      <c r="I363" s="1681" t="s">
        <v>934</v>
      </c>
      <c r="J363" s="1682">
        <v>8.4999999999999982</v>
      </c>
      <c r="K363" s="1682">
        <v>6.030000000000002</v>
      </c>
      <c r="L363" s="1682">
        <v>648.81999999999994</v>
      </c>
      <c r="M363" s="1674" t="s">
        <v>1257</v>
      </c>
      <c r="N363" s="1683">
        <v>72090.650000000009</v>
      </c>
    </row>
    <row r="364" spans="1:14" s="1634" customFormat="1" ht="21" customHeight="1" x14ac:dyDescent="0.25">
      <c r="A364" s="3"/>
      <c r="B364" s="1626"/>
      <c r="C364" s="1635" t="s">
        <v>282</v>
      </c>
      <c r="D364" s="1673" t="s">
        <v>833</v>
      </c>
      <c r="E364" s="1680"/>
      <c r="F364" s="1674" t="s">
        <v>353</v>
      </c>
      <c r="G364" s="1681" t="s">
        <v>353</v>
      </c>
      <c r="H364" s="1674" t="s">
        <v>1056</v>
      </c>
      <c r="I364" s="1681" t="s">
        <v>934</v>
      </c>
      <c r="J364" s="1682">
        <v>2.5</v>
      </c>
      <c r="K364" s="1682">
        <v>2</v>
      </c>
      <c r="L364" s="1682">
        <v>0</v>
      </c>
      <c r="M364" s="1674" t="s">
        <v>1257</v>
      </c>
      <c r="N364" s="1683">
        <v>0</v>
      </c>
    </row>
    <row r="365" spans="1:14" s="1634" customFormat="1" ht="21" customHeight="1" x14ac:dyDescent="0.25">
      <c r="A365" s="3"/>
      <c r="B365" s="1626"/>
      <c r="C365" s="1627"/>
      <c r="D365" s="1673" t="s">
        <v>834</v>
      </c>
      <c r="E365" s="1680"/>
      <c r="F365" s="1674" t="s">
        <v>355</v>
      </c>
      <c r="G365" s="1681" t="s">
        <v>355</v>
      </c>
      <c r="H365" s="1674" t="s">
        <v>1056</v>
      </c>
      <c r="I365" s="1681" t="s">
        <v>934</v>
      </c>
      <c r="J365" s="1682">
        <v>3.5</v>
      </c>
      <c r="K365" s="1682">
        <v>3.5</v>
      </c>
      <c r="L365" s="1682">
        <v>3614.9449999999997</v>
      </c>
      <c r="M365" s="1674" t="s">
        <v>1257</v>
      </c>
      <c r="N365" s="1683">
        <v>26378</v>
      </c>
    </row>
    <row r="366" spans="1:14" s="1634" customFormat="1" ht="21" customHeight="1" x14ac:dyDescent="0.25">
      <c r="A366" s="3"/>
      <c r="B366" s="1626"/>
      <c r="C366" s="1627"/>
      <c r="D366" s="1673" t="s">
        <v>835</v>
      </c>
      <c r="E366" s="1680"/>
      <c r="F366" s="1674" t="s">
        <v>353</v>
      </c>
      <c r="G366" s="1681" t="s">
        <v>353</v>
      </c>
      <c r="H366" s="1674" t="s">
        <v>1056</v>
      </c>
      <c r="I366" s="1681" t="s">
        <v>934</v>
      </c>
      <c r="J366" s="1682">
        <v>2</v>
      </c>
      <c r="K366" s="1682">
        <v>0</v>
      </c>
      <c r="L366" s="1682">
        <v>0</v>
      </c>
      <c r="M366" s="1674" t="s">
        <v>1257</v>
      </c>
      <c r="N366" s="1683">
        <v>0</v>
      </c>
    </row>
    <row r="367" spans="1:14" s="1634" customFormat="1" ht="21" customHeight="1" x14ac:dyDescent="0.25">
      <c r="A367" s="3"/>
      <c r="B367" s="1626"/>
      <c r="C367" s="1627"/>
      <c r="D367" s="1673" t="s">
        <v>836</v>
      </c>
      <c r="E367" s="1680"/>
      <c r="F367" s="1674" t="s">
        <v>353</v>
      </c>
      <c r="G367" s="1681" t="s">
        <v>353</v>
      </c>
      <c r="H367" s="1674" t="s">
        <v>1056</v>
      </c>
      <c r="I367" s="1681" t="s">
        <v>934</v>
      </c>
      <c r="J367" s="1682">
        <v>2</v>
      </c>
      <c r="K367" s="1682">
        <v>2</v>
      </c>
      <c r="L367" s="1682">
        <v>53.204999999999998</v>
      </c>
      <c r="M367" s="1674" t="s">
        <v>1257</v>
      </c>
      <c r="N367" s="1683">
        <v>2760</v>
      </c>
    </row>
    <row r="368" spans="1:14" s="1634" customFormat="1" ht="21" customHeight="1" x14ac:dyDescent="0.25">
      <c r="A368" s="3"/>
      <c r="B368" s="1626"/>
      <c r="C368" s="1627"/>
      <c r="D368" s="1673" t="s">
        <v>837</v>
      </c>
      <c r="E368" s="1680"/>
      <c r="F368" s="1674" t="s">
        <v>355</v>
      </c>
      <c r="G368" s="1681" t="s">
        <v>355</v>
      </c>
      <c r="H368" s="1674" t="s">
        <v>1056</v>
      </c>
      <c r="I368" s="1681" t="s">
        <v>934</v>
      </c>
      <c r="J368" s="1682">
        <v>4</v>
      </c>
      <c r="K368" s="1682">
        <v>3.5</v>
      </c>
      <c r="L368" s="1682">
        <v>0</v>
      </c>
      <c r="M368" s="1674"/>
      <c r="N368" s="1683"/>
    </row>
    <row r="369" spans="1:14" s="1634" customFormat="1" ht="21" customHeight="1" x14ac:dyDescent="0.25">
      <c r="A369" s="3"/>
      <c r="B369" s="1626"/>
      <c r="C369" s="1627"/>
      <c r="D369" s="1673" t="s">
        <v>838</v>
      </c>
      <c r="E369" s="1680"/>
      <c r="F369" s="1674" t="s">
        <v>353</v>
      </c>
      <c r="G369" s="1681" t="s">
        <v>353</v>
      </c>
      <c r="H369" s="1674" t="s">
        <v>1056</v>
      </c>
      <c r="I369" s="1681" t="s">
        <v>934</v>
      </c>
      <c r="J369" s="1682">
        <v>2</v>
      </c>
      <c r="K369" s="1682">
        <v>2</v>
      </c>
      <c r="L369" s="1682">
        <v>56.426000000000002</v>
      </c>
      <c r="M369" s="1674" t="s">
        <v>1257</v>
      </c>
      <c r="N369" s="1683">
        <v>2760</v>
      </c>
    </row>
    <row r="370" spans="1:14" s="1634" customFormat="1" ht="21" customHeight="1" x14ac:dyDescent="0.25">
      <c r="A370" s="3"/>
      <c r="B370" s="1626"/>
      <c r="C370" s="1635" t="s">
        <v>284</v>
      </c>
      <c r="D370" s="1673" t="s">
        <v>788</v>
      </c>
      <c r="E370" s="1680"/>
      <c r="F370" s="1674" t="s">
        <v>353</v>
      </c>
      <c r="G370" s="1681" t="s">
        <v>353</v>
      </c>
      <c r="H370" s="1674" t="s">
        <v>1057</v>
      </c>
      <c r="I370" s="1681" t="s">
        <v>934</v>
      </c>
      <c r="J370" s="1682">
        <v>2.9159999999999999</v>
      </c>
      <c r="K370" s="1682">
        <v>2.35</v>
      </c>
      <c r="L370" s="1682">
        <v>0</v>
      </c>
      <c r="M370" s="1674"/>
      <c r="N370" s="1683"/>
    </row>
    <row r="371" spans="1:14" s="1634" customFormat="1" ht="21" customHeight="1" x14ac:dyDescent="0.25">
      <c r="A371" s="3"/>
      <c r="B371" s="1626"/>
      <c r="C371" s="1635" t="s">
        <v>286</v>
      </c>
      <c r="D371" s="1673" t="s">
        <v>839</v>
      </c>
      <c r="E371" s="1680"/>
      <c r="F371" s="1674" t="s">
        <v>353</v>
      </c>
      <c r="G371" s="1681" t="s">
        <v>353</v>
      </c>
      <c r="H371" s="1674" t="s">
        <v>1057</v>
      </c>
      <c r="I371" s="1681" t="s">
        <v>934</v>
      </c>
      <c r="J371" s="1682">
        <v>2.600000000000001</v>
      </c>
      <c r="K371" s="1682">
        <v>2.4000000000000008</v>
      </c>
      <c r="L371" s="1682">
        <v>0</v>
      </c>
      <c r="M371" s="1674" t="s">
        <v>1257</v>
      </c>
      <c r="N371" s="1683">
        <v>0</v>
      </c>
    </row>
    <row r="372" spans="1:14" s="1634" customFormat="1" ht="21" customHeight="1" x14ac:dyDescent="0.25">
      <c r="A372" s="3"/>
      <c r="B372" s="1626"/>
      <c r="C372" s="1635" t="s">
        <v>288</v>
      </c>
      <c r="D372" s="1684" t="s">
        <v>840</v>
      </c>
      <c r="E372" s="1642"/>
      <c r="F372" s="1643" t="s">
        <v>353</v>
      </c>
      <c r="G372" s="1644" t="s">
        <v>353</v>
      </c>
      <c r="H372" s="1643" t="s">
        <v>1057</v>
      </c>
      <c r="I372" s="1644" t="s">
        <v>934</v>
      </c>
      <c r="J372" s="1645">
        <v>20.800000000000008</v>
      </c>
      <c r="K372" s="1645">
        <v>16</v>
      </c>
      <c r="L372" s="1645">
        <v>32888.039999999994</v>
      </c>
      <c r="M372" s="1643" t="s">
        <v>1261</v>
      </c>
      <c r="N372" s="1646">
        <v>2091972.18</v>
      </c>
    </row>
    <row r="373" spans="1:14" s="1634" customFormat="1" ht="21" customHeight="1" x14ac:dyDescent="0.25">
      <c r="A373" s="3"/>
      <c r="B373" s="1626"/>
      <c r="C373" s="1627"/>
      <c r="D373" s="1685"/>
      <c r="E373" s="1686"/>
      <c r="F373" s="1687"/>
      <c r="G373" s="1688"/>
      <c r="H373" s="1687"/>
      <c r="I373" s="1688"/>
      <c r="J373" s="1689"/>
      <c r="K373" s="1689"/>
      <c r="L373" s="1689"/>
      <c r="M373" s="1687" t="s">
        <v>1257</v>
      </c>
      <c r="N373" s="1690">
        <v>15878.57</v>
      </c>
    </row>
    <row r="374" spans="1:14" s="1634" customFormat="1" ht="21" customHeight="1" x14ac:dyDescent="0.25">
      <c r="A374" s="3"/>
      <c r="B374" s="1626"/>
      <c r="C374" s="1627"/>
      <c r="D374" s="1673" t="s">
        <v>841</v>
      </c>
      <c r="E374" s="1680"/>
      <c r="F374" s="1674" t="s">
        <v>353</v>
      </c>
      <c r="G374" s="1681" t="s">
        <v>353</v>
      </c>
      <c r="H374" s="1674" t="s">
        <v>1057</v>
      </c>
      <c r="I374" s="1681" t="s">
        <v>934</v>
      </c>
      <c r="J374" s="1682">
        <v>42</v>
      </c>
      <c r="K374" s="1682">
        <v>42</v>
      </c>
      <c r="L374" s="1682">
        <v>129718.77</v>
      </c>
      <c r="M374" s="1674" t="s">
        <v>1261</v>
      </c>
      <c r="N374" s="1683">
        <v>7652705.1200000001</v>
      </c>
    </row>
    <row r="375" spans="1:14" s="1634" customFormat="1" ht="21" customHeight="1" x14ac:dyDescent="0.25">
      <c r="A375" s="3"/>
      <c r="B375" s="1626"/>
      <c r="C375" s="1627"/>
      <c r="D375" s="1628" t="s">
        <v>842</v>
      </c>
      <c r="E375" s="1647"/>
      <c r="F375" s="1648" t="s">
        <v>353</v>
      </c>
      <c r="G375" s="1649" t="s">
        <v>353</v>
      </c>
      <c r="H375" s="1648" t="s">
        <v>1057</v>
      </c>
      <c r="I375" s="1649" t="s">
        <v>934</v>
      </c>
      <c r="J375" s="1650">
        <v>72.97999999999999</v>
      </c>
      <c r="K375" s="1650">
        <v>55.069999999999986</v>
      </c>
      <c r="L375" s="1650">
        <v>97973.540000000008</v>
      </c>
      <c r="M375" s="1648" t="s">
        <v>1259</v>
      </c>
      <c r="N375" s="1651">
        <v>1021639.2899999999</v>
      </c>
    </row>
    <row r="376" spans="1:14" s="1634" customFormat="1" ht="21" customHeight="1" x14ac:dyDescent="0.25">
      <c r="A376" s="3"/>
      <c r="B376" s="1626"/>
      <c r="C376" s="1627"/>
      <c r="D376" s="1628"/>
      <c r="E376" s="1629"/>
      <c r="F376" s="1630"/>
      <c r="G376" s="1631"/>
      <c r="H376" s="1630"/>
      <c r="I376" s="1631"/>
      <c r="J376" s="1632"/>
      <c r="K376" s="1632"/>
      <c r="L376" s="1632"/>
      <c r="M376" s="1630" t="s">
        <v>1257</v>
      </c>
      <c r="N376" s="1633">
        <v>6811095.7300000004</v>
      </c>
    </row>
    <row r="377" spans="1:14" s="1634" customFormat="1" ht="21" customHeight="1" x14ac:dyDescent="0.25">
      <c r="A377" s="3"/>
      <c r="B377" s="1626"/>
      <c r="C377" s="1635" t="s">
        <v>290</v>
      </c>
      <c r="D377" s="1673" t="s">
        <v>843</v>
      </c>
      <c r="E377" s="1680"/>
      <c r="F377" s="1674" t="s">
        <v>354</v>
      </c>
      <c r="G377" s="1681" t="s">
        <v>354</v>
      </c>
      <c r="H377" s="1674" t="s">
        <v>1057</v>
      </c>
      <c r="I377" s="1681" t="s">
        <v>934</v>
      </c>
      <c r="J377" s="1682">
        <v>27.359999999999996</v>
      </c>
      <c r="K377" s="1682">
        <v>0</v>
      </c>
      <c r="L377" s="1682">
        <v>0</v>
      </c>
      <c r="M377" s="1674" t="s">
        <v>1259</v>
      </c>
      <c r="N377" s="1683">
        <v>0</v>
      </c>
    </row>
    <row r="378" spans="1:14" s="1634" customFormat="1" ht="21" customHeight="1" x14ac:dyDescent="0.25">
      <c r="A378" s="3"/>
      <c r="B378" s="1626"/>
      <c r="C378" s="1627"/>
      <c r="D378" s="1673" t="s">
        <v>844</v>
      </c>
      <c r="E378" s="1680"/>
      <c r="F378" s="1674" t="s">
        <v>354</v>
      </c>
      <c r="G378" s="1681" t="s">
        <v>354</v>
      </c>
      <c r="H378" s="1674" t="s">
        <v>1057</v>
      </c>
      <c r="I378" s="1681" t="s">
        <v>934</v>
      </c>
      <c r="J378" s="1682">
        <v>77.40000000000002</v>
      </c>
      <c r="K378" s="1682">
        <v>71.69</v>
      </c>
      <c r="L378" s="1682">
        <v>174298.74</v>
      </c>
      <c r="M378" s="1674" t="s">
        <v>1259</v>
      </c>
      <c r="N378" s="1683">
        <v>67728231</v>
      </c>
    </row>
    <row r="379" spans="1:14" s="1634" customFormat="1" ht="21" customHeight="1" x14ac:dyDescent="0.25">
      <c r="A379" s="3"/>
      <c r="B379" s="1626"/>
      <c r="C379" s="1635" t="s">
        <v>292</v>
      </c>
      <c r="D379" s="1673" t="s">
        <v>845</v>
      </c>
      <c r="E379" s="1680"/>
      <c r="F379" s="1674" t="s">
        <v>353</v>
      </c>
      <c r="G379" s="1681" t="s">
        <v>353</v>
      </c>
      <c r="H379" s="1674" t="s">
        <v>1057</v>
      </c>
      <c r="I379" s="1681" t="s">
        <v>934</v>
      </c>
      <c r="J379" s="1682">
        <v>4.9339999999999984</v>
      </c>
      <c r="K379" s="1682">
        <v>4.085</v>
      </c>
      <c r="L379" s="1682">
        <v>0</v>
      </c>
      <c r="M379" s="1674" t="s">
        <v>1257</v>
      </c>
      <c r="N379" s="1683">
        <v>0</v>
      </c>
    </row>
    <row r="380" spans="1:14" s="1634" customFormat="1" ht="21" customHeight="1" x14ac:dyDescent="0.25">
      <c r="A380" s="3"/>
      <c r="B380" s="1626"/>
      <c r="C380" s="1627"/>
      <c r="D380" s="1673" t="s">
        <v>846</v>
      </c>
      <c r="E380" s="1680"/>
      <c r="F380" s="1674" t="s">
        <v>353</v>
      </c>
      <c r="G380" s="1681" t="s">
        <v>353</v>
      </c>
      <c r="H380" s="1674" t="s">
        <v>1057</v>
      </c>
      <c r="I380" s="1681" t="s">
        <v>934</v>
      </c>
      <c r="J380" s="1682">
        <v>2.5</v>
      </c>
      <c r="K380" s="1682">
        <v>2.0500000000000003</v>
      </c>
      <c r="L380" s="1682">
        <v>0</v>
      </c>
      <c r="M380" s="1674" t="s">
        <v>1257</v>
      </c>
      <c r="N380" s="1683">
        <v>0</v>
      </c>
    </row>
    <row r="381" spans="1:14" s="1634" customFormat="1" ht="21" customHeight="1" x14ac:dyDescent="0.25">
      <c r="A381" s="3"/>
      <c r="B381" s="1626"/>
      <c r="C381" s="1627"/>
      <c r="D381" s="1673" t="s">
        <v>847</v>
      </c>
      <c r="E381" s="1680"/>
      <c r="F381" s="1674" t="s">
        <v>353</v>
      </c>
      <c r="G381" s="1681" t="s">
        <v>353</v>
      </c>
      <c r="H381" s="1674" t="s">
        <v>1057</v>
      </c>
      <c r="I381" s="1681" t="s">
        <v>934</v>
      </c>
      <c r="J381" s="1682">
        <v>2.54</v>
      </c>
      <c r="K381" s="1682">
        <v>1.72</v>
      </c>
      <c r="L381" s="1682">
        <v>0</v>
      </c>
      <c r="M381" s="1674" t="s">
        <v>1257</v>
      </c>
      <c r="N381" s="1683">
        <v>0</v>
      </c>
    </row>
    <row r="382" spans="1:14" s="1634" customFormat="1" ht="21" customHeight="1" x14ac:dyDescent="0.25">
      <c r="A382" s="3"/>
      <c r="B382" s="1626"/>
      <c r="C382" s="1627"/>
      <c r="D382" s="1673" t="s">
        <v>502</v>
      </c>
      <c r="E382" s="1680"/>
      <c r="F382" s="1674" t="s">
        <v>353</v>
      </c>
      <c r="G382" s="1681" t="s">
        <v>353</v>
      </c>
      <c r="H382" s="1674" t="s">
        <v>1057</v>
      </c>
      <c r="I382" s="1681" t="s">
        <v>934</v>
      </c>
      <c r="J382" s="1682">
        <v>1.2199999999999998</v>
      </c>
      <c r="K382" s="1682">
        <v>0.95999999999999985</v>
      </c>
      <c r="L382" s="1682">
        <v>0</v>
      </c>
      <c r="M382" s="1674" t="s">
        <v>1257</v>
      </c>
      <c r="N382" s="1683">
        <v>0</v>
      </c>
    </row>
    <row r="383" spans="1:14" s="1634" customFormat="1" ht="21" customHeight="1" x14ac:dyDescent="0.25">
      <c r="A383" s="3"/>
      <c r="B383" s="1626"/>
      <c r="C383" s="1627"/>
      <c r="D383" s="1673" t="s">
        <v>848</v>
      </c>
      <c r="E383" s="1680"/>
      <c r="F383" s="1674" t="s">
        <v>353</v>
      </c>
      <c r="G383" s="1681" t="s">
        <v>353</v>
      </c>
      <c r="H383" s="1674" t="s">
        <v>1057</v>
      </c>
      <c r="I383" s="1681" t="s">
        <v>934</v>
      </c>
      <c r="J383" s="1682">
        <v>4.93</v>
      </c>
      <c r="K383" s="1682">
        <v>4.2</v>
      </c>
      <c r="L383" s="1682">
        <v>0</v>
      </c>
      <c r="M383" s="1674" t="s">
        <v>1257</v>
      </c>
      <c r="N383" s="1683">
        <v>0</v>
      </c>
    </row>
    <row r="384" spans="1:14" s="1634" customFormat="1" ht="21" customHeight="1" x14ac:dyDescent="0.25">
      <c r="A384" s="3"/>
      <c r="B384" s="1626"/>
      <c r="C384" s="1627"/>
      <c r="D384" s="1673" t="s">
        <v>849</v>
      </c>
      <c r="E384" s="1680"/>
      <c r="F384" s="1674" t="s">
        <v>353</v>
      </c>
      <c r="G384" s="1681" t="s">
        <v>353</v>
      </c>
      <c r="H384" s="1674" t="s">
        <v>1057</v>
      </c>
      <c r="I384" s="1681" t="s">
        <v>934</v>
      </c>
      <c r="J384" s="1682">
        <v>0.11300000000000003</v>
      </c>
      <c r="K384" s="1682">
        <v>9.9999999999999992E-2</v>
      </c>
      <c r="L384" s="1682">
        <v>0</v>
      </c>
      <c r="M384" s="1674" t="s">
        <v>1257</v>
      </c>
      <c r="N384" s="1683">
        <v>0</v>
      </c>
    </row>
    <row r="385" spans="1:14" s="1634" customFormat="1" ht="21" customHeight="1" x14ac:dyDescent="0.25">
      <c r="A385" s="3"/>
      <c r="B385" s="1626"/>
      <c r="C385" s="1627"/>
      <c r="D385" s="1673" t="s">
        <v>850</v>
      </c>
      <c r="E385" s="1680"/>
      <c r="F385" s="1674" t="s">
        <v>353</v>
      </c>
      <c r="G385" s="1681" t="s">
        <v>353</v>
      </c>
      <c r="H385" s="1674" t="s">
        <v>1057</v>
      </c>
      <c r="I385" s="1681" t="s">
        <v>934</v>
      </c>
      <c r="J385" s="1682">
        <v>2.9400000000000008</v>
      </c>
      <c r="K385" s="1682">
        <v>2.4</v>
      </c>
      <c r="L385" s="1682">
        <v>0</v>
      </c>
      <c r="M385" s="1674" t="s">
        <v>1257</v>
      </c>
      <c r="N385" s="1683">
        <v>0</v>
      </c>
    </row>
    <row r="386" spans="1:14" s="1634" customFormat="1" ht="21" customHeight="1" x14ac:dyDescent="0.25">
      <c r="A386" s="3"/>
      <c r="B386" s="1626"/>
      <c r="C386" s="1627"/>
      <c r="D386" s="1673" t="s">
        <v>851</v>
      </c>
      <c r="E386" s="1680"/>
      <c r="F386" s="1674" t="s">
        <v>353</v>
      </c>
      <c r="G386" s="1681" t="s">
        <v>353</v>
      </c>
      <c r="H386" s="1674" t="s">
        <v>1057</v>
      </c>
      <c r="I386" s="1681" t="s">
        <v>934</v>
      </c>
      <c r="J386" s="1682">
        <v>3.4500000000000006</v>
      </c>
      <c r="K386" s="1682">
        <v>3.2999999999999994</v>
      </c>
      <c r="L386" s="1682">
        <v>0</v>
      </c>
      <c r="M386" s="1674" t="s">
        <v>1257</v>
      </c>
      <c r="N386" s="1683">
        <v>0</v>
      </c>
    </row>
    <row r="387" spans="1:14" s="1634" customFormat="1" ht="21" customHeight="1" x14ac:dyDescent="0.25">
      <c r="A387" s="3"/>
      <c r="B387" s="1626"/>
      <c r="C387" s="1635" t="s">
        <v>294</v>
      </c>
      <c r="D387" s="1673" t="s">
        <v>852</v>
      </c>
      <c r="E387" s="1680"/>
      <c r="F387" s="1674" t="s">
        <v>353</v>
      </c>
      <c r="G387" s="1681" t="s">
        <v>353</v>
      </c>
      <c r="H387" s="1674" t="s">
        <v>1057</v>
      </c>
      <c r="I387" s="1681" t="s">
        <v>934</v>
      </c>
      <c r="J387" s="1682">
        <v>3.4500000000000006</v>
      </c>
      <c r="K387" s="1682">
        <v>2.8000000000000003</v>
      </c>
      <c r="L387" s="1682">
        <v>0</v>
      </c>
      <c r="M387" s="1674" t="s">
        <v>1257</v>
      </c>
      <c r="N387" s="1683">
        <v>0</v>
      </c>
    </row>
    <row r="388" spans="1:14" s="1634" customFormat="1" ht="21" customHeight="1" x14ac:dyDescent="0.25">
      <c r="A388" s="3"/>
      <c r="B388" s="1626"/>
      <c r="C388" s="1635" t="s">
        <v>296</v>
      </c>
      <c r="D388" s="1636" t="s">
        <v>853</v>
      </c>
      <c r="E388" s="1637"/>
      <c r="F388" s="1638" t="s">
        <v>353</v>
      </c>
      <c r="G388" s="1639" t="s">
        <v>353</v>
      </c>
      <c r="H388" s="1638" t="s">
        <v>1056</v>
      </c>
      <c r="I388" s="1639" t="s">
        <v>934</v>
      </c>
      <c r="J388" s="1640">
        <v>1.2989999999999997</v>
      </c>
      <c r="K388" s="1640">
        <v>1.28</v>
      </c>
      <c r="L388" s="1640">
        <v>0</v>
      </c>
      <c r="M388" s="1638" t="s">
        <v>1257</v>
      </c>
      <c r="N388" s="1641">
        <v>0</v>
      </c>
    </row>
    <row r="389" spans="1:14" s="1634" customFormat="1" ht="21" customHeight="1" x14ac:dyDescent="0.25">
      <c r="A389" s="3"/>
      <c r="B389" s="1626"/>
      <c r="C389" s="1635" t="s">
        <v>298</v>
      </c>
      <c r="D389" s="1673" t="s">
        <v>854</v>
      </c>
      <c r="E389" s="1680"/>
      <c r="F389" s="1674" t="s">
        <v>353</v>
      </c>
      <c r="G389" s="1681" t="s">
        <v>353</v>
      </c>
      <c r="H389" s="1674" t="s">
        <v>1057</v>
      </c>
      <c r="I389" s="1681" t="s">
        <v>934</v>
      </c>
      <c r="J389" s="1682">
        <v>1.8199999999999996</v>
      </c>
      <c r="K389" s="1682">
        <v>1.5999999999999999</v>
      </c>
      <c r="L389" s="1682">
        <v>1133.69</v>
      </c>
      <c r="M389" s="1674" t="s">
        <v>1257</v>
      </c>
      <c r="N389" s="1683">
        <v>99293</v>
      </c>
    </row>
    <row r="390" spans="1:14" s="1634" customFormat="1" ht="21" customHeight="1" x14ac:dyDescent="0.25">
      <c r="A390" s="3"/>
      <c r="B390" s="1626"/>
      <c r="C390" s="1627"/>
      <c r="D390" s="1673" t="s">
        <v>845</v>
      </c>
      <c r="E390" s="1680"/>
      <c r="F390" s="1674" t="s">
        <v>353</v>
      </c>
      <c r="G390" s="1681" t="s">
        <v>353</v>
      </c>
      <c r="H390" s="1674" t="s">
        <v>1057</v>
      </c>
      <c r="I390" s="1681" t="s">
        <v>934</v>
      </c>
      <c r="J390" s="1682">
        <v>1.8950000000000002</v>
      </c>
      <c r="K390" s="1682">
        <v>1.7450000000000003</v>
      </c>
      <c r="L390" s="1682">
        <v>1021.453</v>
      </c>
      <c r="M390" s="1674" t="s">
        <v>1257</v>
      </c>
      <c r="N390" s="1683">
        <v>93841.608000000007</v>
      </c>
    </row>
    <row r="391" spans="1:14" s="1634" customFormat="1" ht="21" customHeight="1" x14ac:dyDescent="0.25">
      <c r="A391" s="3"/>
      <c r="B391" s="1626"/>
      <c r="C391" s="1627"/>
      <c r="D391" s="1673" t="s">
        <v>855</v>
      </c>
      <c r="E391" s="1680"/>
      <c r="F391" s="1674" t="s">
        <v>353</v>
      </c>
      <c r="G391" s="1681" t="s">
        <v>353</v>
      </c>
      <c r="H391" s="1674" t="s">
        <v>1057</v>
      </c>
      <c r="I391" s="1681" t="s">
        <v>934</v>
      </c>
      <c r="J391" s="1682">
        <v>2.600000000000001</v>
      </c>
      <c r="K391" s="1682">
        <v>2.2000000000000002</v>
      </c>
      <c r="L391" s="1682">
        <v>2078.8760000000002</v>
      </c>
      <c r="M391" s="1674" t="s">
        <v>1257</v>
      </c>
      <c r="N391" s="1683">
        <v>153003</v>
      </c>
    </row>
    <row r="392" spans="1:14" s="1634" customFormat="1" ht="21" customHeight="1" x14ac:dyDescent="0.25">
      <c r="A392" s="3"/>
      <c r="B392" s="1626"/>
      <c r="C392" s="1627"/>
      <c r="D392" s="1673" t="s">
        <v>856</v>
      </c>
      <c r="E392" s="1680"/>
      <c r="F392" s="1674" t="s">
        <v>353</v>
      </c>
      <c r="G392" s="1681" t="s">
        <v>353</v>
      </c>
      <c r="H392" s="1674" t="s">
        <v>1057</v>
      </c>
      <c r="I392" s="1681" t="s">
        <v>934</v>
      </c>
      <c r="J392" s="1682">
        <v>2.4499999999999997</v>
      </c>
      <c r="K392" s="1682">
        <v>2.2000000000000002</v>
      </c>
      <c r="L392" s="1682">
        <v>1832.6700000000003</v>
      </c>
      <c r="M392" s="1674" t="s">
        <v>1257</v>
      </c>
      <c r="N392" s="1683">
        <v>155462</v>
      </c>
    </row>
    <row r="393" spans="1:14" s="1634" customFormat="1" ht="21" customHeight="1" x14ac:dyDescent="0.25">
      <c r="A393" s="3"/>
      <c r="B393" s="1626"/>
      <c r="C393" s="1627"/>
      <c r="D393" s="1673" t="s">
        <v>857</v>
      </c>
      <c r="E393" s="1680"/>
      <c r="F393" s="1674" t="s">
        <v>353</v>
      </c>
      <c r="G393" s="1681" t="s">
        <v>353</v>
      </c>
      <c r="H393" s="1674" t="s">
        <v>1057</v>
      </c>
      <c r="I393" s="1681" t="s">
        <v>934</v>
      </c>
      <c r="J393" s="1682">
        <v>0.74500000000000011</v>
      </c>
      <c r="K393" s="1682">
        <v>0.64500000000000002</v>
      </c>
      <c r="L393" s="1682">
        <v>127.58999999999999</v>
      </c>
      <c r="M393" s="1674" t="s">
        <v>1257</v>
      </c>
      <c r="N393" s="1683">
        <v>13804.69</v>
      </c>
    </row>
    <row r="394" spans="1:14" s="1634" customFormat="1" ht="21" customHeight="1" x14ac:dyDescent="0.25">
      <c r="A394" s="3"/>
      <c r="B394" s="1626"/>
      <c r="C394" s="1627"/>
      <c r="D394" s="1673" t="s">
        <v>858</v>
      </c>
      <c r="E394" s="1680"/>
      <c r="F394" s="1674" t="s">
        <v>353</v>
      </c>
      <c r="G394" s="1681" t="s">
        <v>353</v>
      </c>
      <c r="H394" s="1674" t="s">
        <v>1057</v>
      </c>
      <c r="I394" s="1681" t="s">
        <v>934</v>
      </c>
      <c r="J394" s="1682">
        <v>1.55</v>
      </c>
      <c r="K394" s="1682">
        <v>1.45</v>
      </c>
      <c r="L394" s="1682">
        <v>100.22999999999999</v>
      </c>
      <c r="M394" s="1674" t="s">
        <v>1257</v>
      </c>
      <c r="N394" s="1683">
        <v>10041</v>
      </c>
    </row>
    <row r="395" spans="1:14" s="1634" customFormat="1" ht="21" customHeight="1" x14ac:dyDescent="0.25">
      <c r="A395" s="3"/>
      <c r="B395" s="1626"/>
      <c r="C395" s="1627"/>
      <c r="D395" s="1673" t="s">
        <v>859</v>
      </c>
      <c r="E395" s="1680"/>
      <c r="F395" s="1674" t="s">
        <v>353</v>
      </c>
      <c r="G395" s="1681" t="s">
        <v>353</v>
      </c>
      <c r="H395" s="1674" t="s">
        <v>1057</v>
      </c>
      <c r="I395" s="1681" t="s">
        <v>934</v>
      </c>
      <c r="J395" s="1682">
        <v>1.635</v>
      </c>
      <c r="K395" s="1682">
        <v>1.4799999999999998</v>
      </c>
      <c r="L395" s="1682">
        <v>506.733</v>
      </c>
      <c r="M395" s="1674" t="s">
        <v>1257</v>
      </c>
      <c r="N395" s="1683">
        <v>55676</v>
      </c>
    </row>
    <row r="396" spans="1:14" s="1634" customFormat="1" ht="21" customHeight="1" x14ac:dyDescent="0.25">
      <c r="A396" s="3"/>
      <c r="B396" s="1626"/>
      <c r="C396" s="1627"/>
      <c r="D396" s="1673" t="s">
        <v>860</v>
      </c>
      <c r="E396" s="1680"/>
      <c r="F396" s="1674" t="s">
        <v>353</v>
      </c>
      <c r="G396" s="1681" t="s">
        <v>353</v>
      </c>
      <c r="H396" s="1674" t="s">
        <v>1057</v>
      </c>
      <c r="I396" s="1681" t="s">
        <v>934</v>
      </c>
      <c r="J396" s="1682">
        <v>1.6450000000000005</v>
      </c>
      <c r="K396" s="1682">
        <v>1.5</v>
      </c>
      <c r="L396" s="1682">
        <v>604.30500000000006</v>
      </c>
      <c r="M396" s="1674" t="s">
        <v>1257</v>
      </c>
      <c r="N396" s="1683">
        <v>90612</v>
      </c>
    </row>
    <row r="397" spans="1:14" s="1634" customFormat="1" ht="21" customHeight="1" x14ac:dyDescent="0.25">
      <c r="A397" s="3"/>
      <c r="B397" s="1626"/>
      <c r="C397" s="1627"/>
      <c r="D397" s="1673" t="s">
        <v>861</v>
      </c>
      <c r="E397" s="1680"/>
      <c r="F397" s="1674" t="s">
        <v>353</v>
      </c>
      <c r="G397" s="1681" t="s">
        <v>353</v>
      </c>
      <c r="H397" s="1674" t="s">
        <v>1057</v>
      </c>
      <c r="I397" s="1681" t="s">
        <v>934</v>
      </c>
      <c r="J397" s="1682">
        <v>0.15</v>
      </c>
      <c r="K397" s="1682">
        <v>0.11999999999999998</v>
      </c>
      <c r="L397" s="1682">
        <v>312.58000000000004</v>
      </c>
      <c r="M397" s="1674" t="s">
        <v>1257</v>
      </c>
      <c r="N397" s="1683">
        <v>32956</v>
      </c>
    </row>
    <row r="398" spans="1:14" s="1634" customFormat="1" ht="21" customHeight="1" x14ac:dyDescent="0.25">
      <c r="A398" s="3"/>
      <c r="B398" s="1626"/>
      <c r="C398" s="1627"/>
      <c r="D398" s="1673" t="s">
        <v>862</v>
      </c>
      <c r="E398" s="1680"/>
      <c r="F398" s="1674" t="s">
        <v>353</v>
      </c>
      <c r="G398" s="1681" t="s">
        <v>353</v>
      </c>
      <c r="H398" s="1674" t="s">
        <v>1057</v>
      </c>
      <c r="I398" s="1681" t="s">
        <v>934</v>
      </c>
      <c r="J398" s="1682">
        <v>3.44</v>
      </c>
      <c r="K398" s="1682">
        <v>1.6999999999999995</v>
      </c>
      <c r="L398" s="1682">
        <v>4295.5961360677084</v>
      </c>
      <c r="M398" s="1674" t="s">
        <v>1257</v>
      </c>
      <c r="N398" s="1683">
        <v>352239</v>
      </c>
    </row>
    <row r="399" spans="1:14" s="1634" customFormat="1" ht="21" customHeight="1" x14ac:dyDescent="0.25">
      <c r="A399" s="3"/>
      <c r="B399" s="1626"/>
      <c r="C399" s="1635" t="s">
        <v>300</v>
      </c>
      <c r="D399" s="1636" t="s">
        <v>863</v>
      </c>
      <c r="E399" s="1637"/>
      <c r="F399" s="1638" t="s">
        <v>353</v>
      </c>
      <c r="G399" s="1639" t="s">
        <v>353</v>
      </c>
      <c r="H399" s="1638" t="s">
        <v>1057</v>
      </c>
      <c r="I399" s="1639" t="s">
        <v>934</v>
      </c>
      <c r="J399" s="1640">
        <v>9.8999999999999986</v>
      </c>
      <c r="K399" s="1640">
        <v>7.3</v>
      </c>
      <c r="L399" s="1640">
        <v>24886.372000000003</v>
      </c>
      <c r="M399" s="1638" t="s">
        <v>1259</v>
      </c>
      <c r="N399" s="1641">
        <v>0</v>
      </c>
    </row>
    <row r="400" spans="1:14" s="1634" customFormat="1" ht="21" customHeight="1" x14ac:dyDescent="0.25">
      <c r="A400" s="3"/>
      <c r="B400" s="1626"/>
      <c r="C400" s="1627"/>
      <c r="D400" s="1628"/>
      <c r="E400" s="1629"/>
      <c r="F400" s="1630"/>
      <c r="G400" s="1631"/>
      <c r="H400" s="1630"/>
      <c r="I400" s="1631"/>
      <c r="J400" s="1632"/>
      <c r="K400" s="1632"/>
      <c r="L400" s="1632"/>
      <c r="M400" s="1630" t="s">
        <v>1257</v>
      </c>
      <c r="N400" s="1633">
        <v>1904568</v>
      </c>
    </row>
    <row r="401" spans="1:14" s="1634" customFormat="1" ht="21" customHeight="1" x14ac:dyDescent="0.25">
      <c r="A401" s="3"/>
      <c r="B401" s="1626"/>
      <c r="C401" s="1627"/>
      <c r="D401" s="1673" t="s">
        <v>864</v>
      </c>
      <c r="E401" s="1680"/>
      <c r="F401" s="1674" t="s">
        <v>353</v>
      </c>
      <c r="G401" s="1681" t="s">
        <v>353</v>
      </c>
      <c r="H401" s="1674" t="s">
        <v>1057</v>
      </c>
      <c r="I401" s="1681" t="s">
        <v>934</v>
      </c>
      <c r="J401" s="1682">
        <v>0.6</v>
      </c>
      <c r="K401" s="1682">
        <v>0.56000000000000005</v>
      </c>
      <c r="L401" s="1682">
        <v>0</v>
      </c>
      <c r="M401" s="1674" t="s">
        <v>1257</v>
      </c>
      <c r="N401" s="1683">
        <v>0</v>
      </c>
    </row>
    <row r="402" spans="1:14" s="1634" customFormat="1" ht="21" customHeight="1" x14ac:dyDescent="0.25">
      <c r="A402" s="3"/>
      <c r="B402" s="1626"/>
      <c r="C402" s="1627"/>
      <c r="D402" s="1673" t="s">
        <v>865</v>
      </c>
      <c r="E402" s="1680"/>
      <c r="F402" s="1674" t="s">
        <v>353</v>
      </c>
      <c r="G402" s="1681" t="s">
        <v>353</v>
      </c>
      <c r="H402" s="1674" t="s">
        <v>1057</v>
      </c>
      <c r="I402" s="1681" t="s">
        <v>934</v>
      </c>
      <c r="J402" s="1682">
        <v>6.2470000000000008</v>
      </c>
      <c r="K402" s="1682">
        <v>5.2620000000000005</v>
      </c>
      <c r="L402" s="1682">
        <v>7397.9459999999999</v>
      </c>
      <c r="M402" s="1674" t="s">
        <v>1257</v>
      </c>
      <c r="N402" s="1683">
        <v>606730</v>
      </c>
    </row>
    <row r="403" spans="1:14" s="1634" customFormat="1" ht="21" customHeight="1" x14ac:dyDescent="0.25">
      <c r="A403" s="3"/>
      <c r="B403" s="1626"/>
      <c r="C403" s="1627"/>
      <c r="D403" s="1673" t="s">
        <v>866</v>
      </c>
      <c r="E403" s="1680"/>
      <c r="F403" s="1674" t="s">
        <v>353</v>
      </c>
      <c r="G403" s="1681" t="s">
        <v>353</v>
      </c>
      <c r="H403" s="1674" t="s">
        <v>1057</v>
      </c>
      <c r="I403" s="1681" t="s">
        <v>934</v>
      </c>
      <c r="J403" s="1682">
        <v>4.4500000000000011</v>
      </c>
      <c r="K403" s="1682">
        <v>3.1100000000000008</v>
      </c>
      <c r="L403" s="1682">
        <v>9072.2990000000009</v>
      </c>
      <c r="M403" s="1674" t="s">
        <v>1257</v>
      </c>
      <c r="N403" s="1683">
        <v>710769</v>
      </c>
    </row>
    <row r="404" spans="1:14" s="1634" customFormat="1" ht="21" customHeight="1" x14ac:dyDescent="0.25">
      <c r="A404" s="3"/>
      <c r="B404" s="1626"/>
      <c r="C404" s="1627"/>
      <c r="D404" s="1673" t="s">
        <v>867</v>
      </c>
      <c r="E404" s="1680"/>
      <c r="F404" s="1674" t="s">
        <v>353</v>
      </c>
      <c r="G404" s="1681" t="s">
        <v>353</v>
      </c>
      <c r="H404" s="1674" t="s">
        <v>1057</v>
      </c>
      <c r="I404" s="1681" t="s">
        <v>934</v>
      </c>
      <c r="J404" s="1682">
        <v>0.19999999999999998</v>
      </c>
      <c r="K404" s="1682">
        <v>0.13</v>
      </c>
      <c r="L404" s="1682">
        <v>0</v>
      </c>
      <c r="M404" s="1674" t="s">
        <v>1257</v>
      </c>
      <c r="N404" s="1683">
        <v>0</v>
      </c>
    </row>
    <row r="405" spans="1:14" s="1634" customFormat="1" ht="21" customHeight="1" x14ac:dyDescent="0.25">
      <c r="A405" s="3"/>
      <c r="B405" s="1626"/>
      <c r="C405" s="1627"/>
      <c r="D405" s="1673" t="s">
        <v>868</v>
      </c>
      <c r="E405" s="1680"/>
      <c r="F405" s="1674" t="s">
        <v>353</v>
      </c>
      <c r="G405" s="1681" t="s">
        <v>353</v>
      </c>
      <c r="H405" s="1674" t="s">
        <v>1057</v>
      </c>
      <c r="I405" s="1681" t="s">
        <v>934</v>
      </c>
      <c r="J405" s="1682">
        <v>0.5</v>
      </c>
      <c r="K405" s="1682">
        <v>0.41999999999999987</v>
      </c>
      <c r="L405" s="1682">
        <v>655.66999999999985</v>
      </c>
      <c r="M405" s="1674" t="s">
        <v>1257</v>
      </c>
      <c r="N405" s="1683">
        <v>37595</v>
      </c>
    </row>
    <row r="406" spans="1:14" s="1634" customFormat="1" ht="21" customHeight="1" x14ac:dyDescent="0.25">
      <c r="A406" s="3"/>
      <c r="B406" s="1626"/>
      <c r="C406" s="1627"/>
      <c r="D406" s="1636" t="s">
        <v>869</v>
      </c>
      <c r="E406" s="1637"/>
      <c r="F406" s="1638" t="s">
        <v>353</v>
      </c>
      <c r="G406" s="1639" t="s">
        <v>353</v>
      </c>
      <c r="H406" s="1638" t="s">
        <v>1057</v>
      </c>
      <c r="I406" s="1639" t="s">
        <v>934</v>
      </c>
      <c r="J406" s="1640">
        <v>27.05</v>
      </c>
      <c r="K406" s="1640">
        <v>24.030000000000005</v>
      </c>
      <c r="L406" s="1640">
        <v>96204.231000000014</v>
      </c>
      <c r="M406" s="1638" t="s">
        <v>1259</v>
      </c>
      <c r="N406" s="1641">
        <v>9183641</v>
      </c>
    </row>
    <row r="407" spans="1:14" s="1634" customFormat="1" ht="21" customHeight="1" x14ac:dyDescent="0.25">
      <c r="A407" s="3"/>
      <c r="B407" s="1626"/>
      <c r="C407" s="1627"/>
      <c r="D407" s="1628"/>
      <c r="E407" s="1629"/>
      <c r="F407" s="1630"/>
      <c r="G407" s="1631"/>
      <c r="H407" s="1630"/>
      <c r="I407" s="1631"/>
      <c r="J407" s="1632"/>
      <c r="K407" s="1632"/>
      <c r="L407" s="1632"/>
      <c r="M407" s="1630" t="s">
        <v>1257</v>
      </c>
      <c r="N407" s="1633">
        <v>6098509</v>
      </c>
    </row>
    <row r="408" spans="1:14" s="1634" customFormat="1" ht="21" customHeight="1" x14ac:dyDescent="0.25">
      <c r="A408" s="3"/>
      <c r="B408" s="1626"/>
      <c r="C408" s="1627"/>
      <c r="D408" s="1673" t="s">
        <v>870</v>
      </c>
      <c r="E408" s="1680"/>
      <c r="F408" s="1674" t="s">
        <v>353</v>
      </c>
      <c r="G408" s="1681" t="s">
        <v>353</v>
      </c>
      <c r="H408" s="1674" t="s">
        <v>1057</v>
      </c>
      <c r="I408" s="1681" t="s">
        <v>934</v>
      </c>
      <c r="J408" s="1682">
        <v>17.7</v>
      </c>
      <c r="K408" s="1682">
        <v>16.59</v>
      </c>
      <c r="L408" s="1682">
        <v>123049.15900000001</v>
      </c>
      <c r="M408" s="1674" t="s">
        <v>1261</v>
      </c>
      <c r="N408" s="1683">
        <v>6933779</v>
      </c>
    </row>
    <row r="409" spans="1:14" s="1634" customFormat="1" ht="21" customHeight="1" x14ac:dyDescent="0.25">
      <c r="A409" s="3"/>
      <c r="B409" s="1626"/>
      <c r="C409" s="1627"/>
      <c r="D409" s="1628" t="s">
        <v>871</v>
      </c>
      <c r="E409" s="1652"/>
      <c r="F409" s="1653" t="s">
        <v>353</v>
      </c>
      <c r="G409" s="1654" t="s">
        <v>353</v>
      </c>
      <c r="H409" s="1653" t="s">
        <v>1057</v>
      </c>
      <c r="I409" s="1654" t="s">
        <v>934</v>
      </c>
      <c r="J409" s="1655">
        <v>3.7999999999999985E-2</v>
      </c>
      <c r="K409" s="1655">
        <v>3.7999999999999985E-2</v>
      </c>
      <c r="L409" s="1655">
        <v>0</v>
      </c>
      <c r="M409" s="1653" t="s">
        <v>1257</v>
      </c>
      <c r="N409" s="1656">
        <v>0</v>
      </c>
    </row>
    <row r="410" spans="1:14" s="1634" customFormat="1" ht="21" customHeight="1" x14ac:dyDescent="0.25">
      <c r="A410" s="3"/>
      <c r="B410" s="1626"/>
      <c r="C410" s="1635" t="s">
        <v>302</v>
      </c>
      <c r="D410" s="1636" t="s">
        <v>872</v>
      </c>
      <c r="E410" s="1637"/>
      <c r="F410" s="1638" t="s">
        <v>354</v>
      </c>
      <c r="G410" s="1639" t="s">
        <v>354</v>
      </c>
      <c r="H410" s="1638" t="s">
        <v>1057</v>
      </c>
      <c r="I410" s="1639" t="s">
        <v>934</v>
      </c>
      <c r="J410" s="1640">
        <v>27.999999999999996</v>
      </c>
      <c r="K410" s="1640">
        <v>24.500000000000004</v>
      </c>
      <c r="L410" s="1640">
        <v>74556.076000000001</v>
      </c>
      <c r="M410" s="1638" t="s">
        <v>1259</v>
      </c>
      <c r="N410" s="1641">
        <v>34629348.719999999</v>
      </c>
    </row>
    <row r="411" spans="1:14" s="1634" customFormat="1" ht="21" customHeight="1" x14ac:dyDescent="0.25">
      <c r="A411" s="3"/>
      <c r="B411" s="1626"/>
      <c r="C411" s="1627"/>
      <c r="D411" s="1628"/>
      <c r="E411" s="1629"/>
      <c r="F411" s="1630"/>
      <c r="G411" s="1631"/>
      <c r="H411" s="1630"/>
      <c r="I411" s="1631"/>
      <c r="J411" s="1632"/>
      <c r="K411" s="1632"/>
      <c r="L411" s="1632"/>
      <c r="M411" s="1630" t="s">
        <v>1257</v>
      </c>
      <c r="N411" s="1633">
        <v>35824.519999999997</v>
      </c>
    </row>
    <row r="412" spans="1:14" s="1634" customFormat="1" ht="21" customHeight="1" x14ac:dyDescent="0.25">
      <c r="A412" s="3"/>
      <c r="B412" s="1626"/>
      <c r="C412" s="1627"/>
      <c r="D412" s="1673" t="s">
        <v>873</v>
      </c>
      <c r="E412" s="1680"/>
      <c r="F412" s="1674" t="s">
        <v>354</v>
      </c>
      <c r="G412" s="1681" t="s">
        <v>354</v>
      </c>
      <c r="H412" s="1674" t="s">
        <v>1057</v>
      </c>
      <c r="I412" s="1681" t="s">
        <v>934</v>
      </c>
      <c r="J412" s="1682">
        <v>32</v>
      </c>
      <c r="K412" s="1682">
        <v>28.799999999999994</v>
      </c>
      <c r="L412" s="1682">
        <v>97865.073000000004</v>
      </c>
      <c r="M412" s="1674" t="s">
        <v>1259</v>
      </c>
      <c r="N412" s="1683">
        <v>53380508.380000003</v>
      </c>
    </row>
    <row r="413" spans="1:14" s="1634" customFormat="1" ht="21" customHeight="1" x14ac:dyDescent="0.25">
      <c r="A413" s="3"/>
      <c r="B413" s="1626"/>
      <c r="C413" s="1635" t="s">
        <v>304</v>
      </c>
      <c r="D413" s="1673" t="s">
        <v>874</v>
      </c>
      <c r="E413" s="1680"/>
      <c r="F413" s="1674" t="s">
        <v>353</v>
      </c>
      <c r="G413" s="1681" t="s">
        <v>353</v>
      </c>
      <c r="H413" s="1674" t="s">
        <v>1056</v>
      </c>
      <c r="I413" s="1681" t="s">
        <v>934</v>
      </c>
      <c r="J413" s="1682">
        <v>1.825</v>
      </c>
      <c r="K413" s="1682">
        <v>1.825</v>
      </c>
      <c r="L413" s="1682">
        <v>6.42</v>
      </c>
      <c r="M413" s="1674" t="s">
        <v>1257</v>
      </c>
      <c r="N413" s="1683">
        <v>525</v>
      </c>
    </row>
    <row r="414" spans="1:14" s="1634" customFormat="1" ht="21" customHeight="1" x14ac:dyDescent="0.25">
      <c r="A414" s="3"/>
      <c r="B414" s="1626"/>
      <c r="C414" s="1627"/>
      <c r="D414" s="1673" t="s">
        <v>875</v>
      </c>
      <c r="E414" s="1680"/>
      <c r="F414" s="1674" t="s">
        <v>355</v>
      </c>
      <c r="G414" s="1681" t="s">
        <v>355</v>
      </c>
      <c r="H414" s="1674" t="s">
        <v>1056</v>
      </c>
      <c r="I414" s="1681" t="s">
        <v>934</v>
      </c>
      <c r="J414" s="1682">
        <v>0.79999999999999993</v>
      </c>
      <c r="K414" s="1682">
        <v>0.59799999999999998</v>
      </c>
      <c r="L414" s="1682">
        <v>4249.04</v>
      </c>
      <c r="M414" s="1674" t="s">
        <v>1257</v>
      </c>
      <c r="N414" s="1683">
        <v>0</v>
      </c>
    </row>
    <row r="415" spans="1:14" s="1634" customFormat="1" ht="21" customHeight="1" x14ac:dyDescent="0.25">
      <c r="A415" s="3"/>
      <c r="B415" s="1626"/>
      <c r="C415" s="1635" t="s">
        <v>306</v>
      </c>
      <c r="D415" s="1636" t="s">
        <v>361</v>
      </c>
      <c r="E415" s="1637"/>
      <c r="F415" s="1638" t="s">
        <v>355</v>
      </c>
      <c r="G415" s="1639" t="s">
        <v>355</v>
      </c>
      <c r="H415" s="1638" t="s">
        <v>1056</v>
      </c>
      <c r="I415" s="1639" t="s">
        <v>934</v>
      </c>
      <c r="J415" s="1640">
        <v>23.000000000000004</v>
      </c>
      <c r="K415" s="1640">
        <v>0</v>
      </c>
      <c r="L415" s="1640">
        <v>0</v>
      </c>
      <c r="M415" s="1638" t="s">
        <v>1257</v>
      </c>
      <c r="N415" s="1641">
        <v>0</v>
      </c>
    </row>
    <row r="416" spans="1:14" s="1634" customFormat="1" ht="21" customHeight="1" x14ac:dyDescent="0.25">
      <c r="A416" s="3"/>
      <c r="B416" s="1626"/>
      <c r="C416" s="1635" t="s">
        <v>308</v>
      </c>
      <c r="D416" s="1636" t="s">
        <v>876</v>
      </c>
      <c r="E416" s="1637"/>
      <c r="F416" s="1638" t="s">
        <v>354</v>
      </c>
      <c r="G416" s="1639" t="s">
        <v>354</v>
      </c>
      <c r="H416" s="1638" t="s">
        <v>1056</v>
      </c>
      <c r="I416" s="1639" t="s">
        <v>934</v>
      </c>
      <c r="J416" s="1640">
        <v>11.25</v>
      </c>
      <c r="K416" s="1640">
        <v>11.25</v>
      </c>
      <c r="L416" s="1640">
        <v>73402.948000000004</v>
      </c>
      <c r="M416" s="1638" t="s">
        <v>1259</v>
      </c>
      <c r="N416" s="1641">
        <v>28476546</v>
      </c>
    </row>
    <row r="417" spans="1:14" s="1634" customFormat="1" ht="21" customHeight="1" x14ac:dyDescent="0.25">
      <c r="A417" s="3"/>
      <c r="B417" s="1626"/>
      <c r="C417" s="1627"/>
      <c r="D417" s="1628"/>
      <c r="E417" s="1629"/>
      <c r="F417" s="1630"/>
      <c r="G417" s="1631"/>
      <c r="H417" s="1630"/>
      <c r="I417" s="1631"/>
      <c r="J417" s="1632"/>
      <c r="K417" s="1632"/>
      <c r="L417" s="1632"/>
      <c r="M417" s="1630" t="s">
        <v>1257</v>
      </c>
      <c r="N417" s="1633">
        <v>2580</v>
      </c>
    </row>
    <row r="418" spans="1:14" s="1634" customFormat="1" ht="21" customHeight="1" x14ac:dyDescent="0.25">
      <c r="A418" s="3"/>
      <c r="B418" s="1626"/>
      <c r="C418" s="1635" t="s">
        <v>310</v>
      </c>
      <c r="D418" s="1636" t="s">
        <v>877</v>
      </c>
      <c r="E418" s="1637"/>
      <c r="F418" s="1638" t="s">
        <v>353</v>
      </c>
      <c r="G418" s="1639" t="s">
        <v>353</v>
      </c>
      <c r="H418" s="1638" t="s">
        <v>1057</v>
      </c>
      <c r="I418" s="1639" t="s">
        <v>934</v>
      </c>
      <c r="J418" s="1640">
        <v>2.11</v>
      </c>
      <c r="K418" s="1640">
        <v>1.6900000000000002</v>
      </c>
      <c r="L418" s="1640">
        <v>2309.7474999999999</v>
      </c>
      <c r="M418" s="1638" t="s">
        <v>1257</v>
      </c>
      <c r="N418" s="1641">
        <v>189420</v>
      </c>
    </row>
    <row r="419" spans="1:14" s="1634" customFormat="1" ht="21" customHeight="1" x14ac:dyDescent="0.25">
      <c r="A419" s="3"/>
      <c r="B419" s="1626"/>
      <c r="C419" s="1635" t="s">
        <v>314</v>
      </c>
      <c r="D419" s="1673" t="s">
        <v>878</v>
      </c>
      <c r="E419" s="1680"/>
      <c r="F419" s="1674" t="s">
        <v>353</v>
      </c>
      <c r="G419" s="1681" t="s">
        <v>353</v>
      </c>
      <c r="H419" s="1674" t="s">
        <v>1057</v>
      </c>
      <c r="I419" s="1681" t="s">
        <v>934</v>
      </c>
      <c r="J419" s="1682">
        <v>1.25</v>
      </c>
      <c r="K419" s="1682">
        <v>1</v>
      </c>
      <c r="L419" s="1682">
        <v>0</v>
      </c>
      <c r="M419" s="1674" t="s">
        <v>1257</v>
      </c>
      <c r="N419" s="1683">
        <v>0</v>
      </c>
    </row>
    <row r="420" spans="1:14" s="1634" customFormat="1" ht="21" customHeight="1" x14ac:dyDescent="0.25">
      <c r="A420" s="3"/>
      <c r="B420" s="1626"/>
      <c r="C420" s="1627"/>
      <c r="D420" s="1673" t="s">
        <v>879</v>
      </c>
      <c r="E420" s="1680"/>
      <c r="F420" s="1674" t="s">
        <v>353</v>
      </c>
      <c r="G420" s="1681" t="s">
        <v>353</v>
      </c>
      <c r="H420" s="1674" t="s">
        <v>1056</v>
      </c>
      <c r="I420" s="1681" t="s">
        <v>934</v>
      </c>
      <c r="J420" s="1682">
        <v>4.3</v>
      </c>
      <c r="K420" s="1682">
        <v>2.8000000000000003</v>
      </c>
      <c r="L420" s="1682">
        <v>0</v>
      </c>
      <c r="M420" s="1674" t="s">
        <v>1257</v>
      </c>
      <c r="N420" s="1683">
        <v>0</v>
      </c>
    </row>
    <row r="421" spans="1:14" s="1634" customFormat="1" ht="21" customHeight="1" x14ac:dyDescent="0.25">
      <c r="A421" s="3"/>
      <c r="B421" s="1626"/>
      <c r="C421" s="1635" t="s">
        <v>316</v>
      </c>
      <c r="D421" s="1636" t="s">
        <v>880</v>
      </c>
      <c r="E421" s="1637"/>
      <c r="F421" s="1638" t="s">
        <v>353</v>
      </c>
      <c r="G421" s="1639" t="s">
        <v>353</v>
      </c>
      <c r="H421" s="1638" t="s">
        <v>1056</v>
      </c>
      <c r="I421" s="1639" t="s">
        <v>934</v>
      </c>
      <c r="J421" s="1640">
        <v>2.9999999999999991</v>
      </c>
      <c r="K421" s="1640">
        <v>2.9</v>
      </c>
      <c r="L421" s="1640">
        <v>53.860000000000007</v>
      </c>
      <c r="M421" s="1638" t="s">
        <v>1257</v>
      </c>
      <c r="N421" s="1641">
        <v>6945</v>
      </c>
    </row>
    <row r="422" spans="1:14" s="1634" customFormat="1" ht="21" customHeight="1" x14ac:dyDescent="0.25">
      <c r="A422" s="3"/>
      <c r="B422" s="1626"/>
      <c r="C422" s="1635" t="s">
        <v>318</v>
      </c>
      <c r="D422" s="1673" t="s">
        <v>846</v>
      </c>
      <c r="E422" s="1680"/>
      <c r="F422" s="1674" t="s">
        <v>353</v>
      </c>
      <c r="G422" s="1681" t="s">
        <v>353</v>
      </c>
      <c r="H422" s="1674" t="s">
        <v>1057</v>
      </c>
      <c r="I422" s="1681" t="s">
        <v>934</v>
      </c>
      <c r="J422" s="1682">
        <v>2.1800000000000002</v>
      </c>
      <c r="K422" s="1682">
        <v>2.1</v>
      </c>
      <c r="L422" s="1682">
        <v>0</v>
      </c>
      <c r="M422" s="1674" t="s">
        <v>1257</v>
      </c>
      <c r="N422" s="1683">
        <v>0</v>
      </c>
    </row>
    <row r="423" spans="1:14" s="1634" customFormat="1" ht="21" customHeight="1" x14ac:dyDescent="0.25">
      <c r="A423" s="3"/>
      <c r="B423" s="1626"/>
      <c r="C423" s="1627"/>
      <c r="D423" s="1673" t="s">
        <v>881</v>
      </c>
      <c r="E423" s="1680"/>
      <c r="F423" s="1674" t="s">
        <v>353</v>
      </c>
      <c r="G423" s="1681" t="s">
        <v>353</v>
      </c>
      <c r="H423" s="1674" t="s">
        <v>1057</v>
      </c>
      <c r="I423" s="1681" t="s">
        <v>934</v>
      </c>
      <c r="J423" s="1682">
        <v>4.3100000000000005</v>
      </c>
      <c r="K423" s="1682">
        <v>3.4319999999999999</v>
      </c>
      <c r="L423" s="1682">
        <v>0</v>
      </c>
      <c r="M423" s="1674" t="s">
        <v>1257</v>
      </c>
      <c r="N423" s="1683">
        <v>0</v>
      </c>
    </row>
    <row r="424" spans="1:14" s="1634" customFormat="1" ht="21" customHeight="1" x14ac:dyDescent="0.25">
      <c r="A424" s="3"/>
      <c r="B424" s="1626"/>
      <c r="C424" s="1627"/>
      <c r="D424" s="1673" t="s">
        <v>882</v>
      </c>
      <c r="E424" s="1680"/>
      <c r="F424" s="1674" t="s">
        <v>353</v>
      </c>
      <c r="G424" s="1681" t="s">
        <v>353</v>
      </c>
      <c r="H424" s="1674" t="s">
        <v>1057</v>
      </c>
      <c r="I424" s="1681" t="s">
        <v>934</v>
      </c>
      <c r="J424" s="1682">
        <v>3.61</v>
      </c>
      <c r="K424" s="1682">
        <v>2.6099999999999994</v>
      </c>
      <c r="L424" s="1682">
        <v>0</v>
      </c>
      <c r="M424" s="1674" t="s">
        <v>1257</v>
      </c>
      <c r="N424" s="1683">
        <v>0</v>
      </c>
    </row>
    <row r="425" spans="1:14" s="1634" customFormat="1" ht="21" customHeight="1" x14ac:dyDescent="0.25">
      <c r="A425" s="3"/>
      <c r="B425" s="1626"/>
      <c r="C425" s="1627"/>
      <c r="D425" s="1673" t="s">
        <v>847</v>
      </c>
      <c r="E425" s="1680"/>
      <c r="F425" s="1674" t="s">
        <v>353</v>
      </c>
      <c r="G425" s="1681" t="s">
        <v>353</v>
      </c>
      <c r="H425" s="1674" t="s">
        <v>1057</v>
      </c>
      <c r="I425" s="1681" t="s">
        <v>934</v>
      </c>
      <c r="J425" s="1682">
        <v>3.03</v>
      </c>
      <c r="K425" s="1682">
        <v>3.0100000000000002</v>
      </c>
      <c r="L425" s="1682">
        <v>0</v>
      </c>
      <c r="M425" s="1674" t="s">
        <v>1257</v>
      </c>
      <c r="N425" s="1683">
        <v>0</v>
      </c>
    </row>
    <row r="426" spans="1:14" s="1634" customFormat="1" ht="21" customHeight="1" x14ac:dyDescent="0.25">
      <c r="A426" s="3"/>
      <c r="B426" s="1626"/>
      <c r="C426" s="1627"/>
      <c r="D426" s="1673" t="s">
        <v>883</v>
      </c>
      <c r="E426" s="1680"/>
      <c r="F426" s="1674" t="s">
        <v>353</v>
      </c>
      <c r="G426" s="1681" t="s">
        <v>353</v>
      </c>
      <c r="H426" s="1674" t="s">
        <v>1057</v>
      </c>
      <c r="I426" s="1681" t="s">
        <v>934</v>
      </c>
      <c r="J426" s="1682">
        <v>3.4999999999999996</v>
      </c>
      <c r="K426" s="1682">
        <v>3.4500000000000006</v>
      </c>
      <c r="L426" s="1682">
        <v>0</v>
      </c>
      <c r="M426" s="1674" t="s">
        <v>1257</v>
      </c>
      <c r="N426" s="1683">
        <v>0</v>
      </c>
    </row>
    <row r="427" spans="1:14" s="1634" customFormat="1" ht="21" customHeight="1" x14ac:dyDescent="0.25">
      <c r="A427" s="3"/>
      <c r="B427" s="1626"/>
      <c r="C427" s="1627"/>
      <c r="D427" s="1673" t="s">
        <v>848</v>
      </c>
      <c r="E427" s="1680"/>
      <c r="F427" s="1674" t="s">
        <v>353</v>
      </c>
      <c r="G427" s="1681" t="s">
        <v>353</v>
      </c>
      <c r="H427" s="1674" t="s">
        <v>1057</v>
      </c>
      <c r="I427" s="1681" t="s">
        <v>934</v>
      </c>
      <c r="J427" s="1682">
        <v>3.8489999999999998</v>
      </c>
      <c r="K427" s="1682">
        <v>2.5249999999999999</v>
      </c>
      <c r="L427" s="1682">
        <v>0</v>
      </c>
      <c r="M427" s="1674" t="s">
        <v>1257</v>
      </c>
      <c r="N427" s="1683">
        <v>0</v>
      </c>
    </row>
    <row r="428" spans="1:14" s="1634" customFormat="1" ht="21" customHeight="1" x14ac:dyDescent="0.25">
      <c r="A428" s="3"/>
      <c r="B428" s="1626"/>
      <c r="C428" s="1627"/>
      <c r="D428" s="1673" t="s">
        <v>849</v>
      </c>
      <c r="E428" s="1680"/>
      <c r="F428" s="1674" t="s">
        <v>353</v>
      </c>
      <c r="G428" s="1681" t="s">
        <v>353</v>
      </c>
      <c r="H428" s="1674" t="s">
        <v>1057</v>
      </c>
      <c r="I428" s="1681" t="s">
        <v>934</v>
      </c>
      <c r="J428" s="1682">
        <v>3.27</v>
      </c>
      <c r="K428" s="1682">
        <v>3.2599999999999993</v>
      </c>
      <c r="L428" s="1682">
        <v>0</v>
      </c>
      <c r="M428" s="1674" t="s">
        <v>1257</v>
      </c>
      <c r="N428" s="1683">
        <v>0</v>
      </c>
    </row>
    <row r="429" spans="1:14" s="1634" customFormat="1" ht="21" customHeight="1" x14ac:dyDescent="0.25">
      <c r="A429" s="3"/>
      <c r="B429" s="1626"/>
      <c r="C429" s="1627"/>
      <c r="D429" s="1673" t="s">
        <v>850</v>
      </c>
      <c r="E429" s="1680"/>
      <c r="F429" s="1674" t="s">
        <v>353</v>
      </c>
      <c r="G429" s="1681" t="s">
        <v>353</v>
      </c>
      <c r="H429" s="1674" t="s">
        <v>1057</v>
      </c>
      <c r="I429" s="1681" t="s">
        <v>934</v>
      </c>
      <c r="J429" s="1682">
        <v>2.0350000000000006</v>
      </c>
      <c r="K429" s="1682">
        <v>1.86</v>
      </c>
      <c r="L429" s="1682">
        <v>0</v>
      </c>
      <c r="M429" s="1674" t="s">
        <v>1257</v>
      </c>
      <c r="N429" s="1683">
        <v>0</v>
      </c>
    </row>
    <row r="430" spans="1:14" s="1634" customFormat="1" ht="21" customHeight="1" x14ac:dyDescent="0.25">
      <c r="A430" s="3"/>
      <c r="B430" s="1626"/>
      <c r="C430" s="1627"/>
      <c r="D430" s="1673" t="s">
        <v>851</v>
      </c>
      <c r="E430" s="1680"/>
      <c r="F430" s="1674" t="s">
        <v>353</v>
      </c>
      <c r="G430" s="1681" t="s">
        <v>353</v>
      </c>
      <c r="H430" s="1674" t="s">
        <v>1057</v>
      </c>
      <c r="I430" s="1681" t="s">
        <v>934</v>
      </c>
      <c r="J430" s="1682">
        <v>2.7799999999999994</v>
      </c>
      <c r="K430" s="1682">
        <v>1.9199999999999997</v>
      </c>
      <c r="L430" s="1682">
        <v>0</v>
      </c>
      <c r="M430" s="1674" t="s">
        <v>1257</v>
      </c>
      <c r="N430" s="1683">
        <v>0</v>
      </c>
    </row>
    <row r="431" spans="1:14" s="1634" customFormat="1" ht="21" customHeight="1" x14ac:dyDescent="0.25">
      <c r="A431" s="3"/>
      <c r="B431" s="1626"/>
      <c r="C431" s="1627"/>
      <c r="D431" s="1673" t="s">
        <v>885</v>
      </c>
      <c r="E431" s="1680"/>
      <c r="F431" s="1674" t="s">
        <v>353</v>
      </c>
      <c r="G431" s="1681" t="s">
        <v>353</v>
      </c>
      <c r="H431" s="1674" t="s">
        <v>1057</v>
      </c>
      <c r="I431" s="1681" t="s">
        <v>934</v>
      </c>
      <c r="J431" s="1682">
        <v>2.5099999999999998</v>
      </c>
      <c r="K431" s="1682">
        <v>2.3250000000000006</v>
      </c>
      <c r="L431" s="1682">
        <v>0.252</v>
      </c>
      <c r="M431" s="1674" t="s">
        <v>1257</v>
      </c>
      <c r="N431" s="1683">
        <v>20.664000000000001</v>
      </c>
    </row>
    <row r="432" spans="1:14" s="1634" customFormat="1" ht="21" customHeight="1" x14ac:dyDescent="0.25">
      <c r="A432" s="3"/>
      <c r="B432" s="1626"/>
      <c r="C432" s="1627"/>
      <c r="D432" s="1673" t="s">
        <v>884</v>
      </c>
      <c r="E432" s="1680"/>
      <c r="F432" s="1674" t="s">
        <v>353</v>
      </c>
      <c r="G432" s="1681" t="s">
        <v>353</v>
      </c>
      <c r="H432" s="1674" t="s">
        <v>1057</v>
      </c>
      <c r="I432" s="1681" t="s">
        <v>934</v>
      </c>
      <c r="J432" s="1682">
        <v>2.1200000000000006</v>
      </c>
      <c r="K432" s="1682">
        <v>2.1</v>
      </c>
      <c r="L432" s="1682">
        <v>0</v>
      </c>
      <c r="M432" s="1674" t="s">
        <v>1257</v>
      </c>
      <c r="N432" s="1683">
        <v>0</v>
      </c>
    </row>
    <row r="433" spans="1:14" s="1634" customFormat="1" ht="21" customHeight="1" x14ac:dyDescent="0.25">
      <c r="A433" s="3"/>
      <c r="B433" s="1626"/>
      <c r="C433" s="1635" t="s">
        <v>320</v>
      </c>
      <c r="D433" s="1636" t="s">
        <v>886</v>
      </c>
      <c r="E433" s="1637"/>
      <c r="F433" s="1638" t="s">
        <v>355</v>
      </c>
      <c r="G433" s="1639" t="s">
        <v>355</v>
      </c>
      <c r="H433" s="1638" t="s">
        <v>1056</v>
      </c>
      <c r="I433" s="1639" t="s">
        <v>934</v>
      </c>
      <c r="J433" s="1640">
        <v>15</v>
      </c>
      <c r="K433" s="1640">
        <v>12</v>
      </c>
      <c r="L433" s="1640">
        <v>46962.297000000006</v>
      </c>
      <c r="M433" s="1638" t="s">
        <v>1250</v>
      </c>
      <c r="N433" s="1641">
        <v>38400.469999999994</v>
      </c>
    </row>
    <row r="434" spans="1:14" s="1634" customFormat="1" ht="21" customHeight="1" x14ac:dyDescent="0.25">
      <c r="A434" s="3"/>
      <c r="B434" s="1626"/>
      <c r="C434" s="1627"/>
      <c r="D434" s="1628"/>
      <c r="E434" s="1629"/>
      <c r="F434" s="1630"/>
      <c r="G434" s="1631"/>
      <c r="H434" s="1630"/>
      <c r="I434" s="1631"/>
      <c r="J434" s="1632"/>
      <c r="K434" s="1632"/>
      <c r="L434" s="1632"/>
      <c r="M434" s="1630" t="s">
        <v>1254</v>
      </c>
      <c r="N434" s="1633">
        <v>80321.649999999994</v>
      </c>
    </row>
    <row r="435" spans="1:14" s="1634" customFormat="1" ht="21" customHeight="1" x14ac:dyDescent="0.25">
      <c r="A435" s="3"/>
      <c r="B435" s="1626"/>
      <c r="C435" s="1635" t="s">
        <v>322</v>
      </c>
      <c r="D435" s="1673" t="s">
        <v>887</v>
      </c>
      <c r="E435" s="1680"/>
      <c r="F435" s="1674" t="s">
        <v>353</v>
      </c>
      <c r="G435" s="1681" t="s">
        <v>353</v>
      </c>
      <c r="H435" s="1674" t="s">
        <v>1056</v>
      </c>
      <c r="I435" s="1681" t="s">
        <v>934</v>
      </c>
      <c r="J435" s="1682">
        <v>3</v>
      </c>
      <c r="K435" s="1682">
        <v>3</v>
      </c>
      <c r="L435" s="1682">
        <v>0</v>
      </c>
      <c r="M435" s="1674" t="s">
        <v>1257</v>
      </c>
      <c r="N435" s="1683">
        <v>100</v>
      </c>
    </row>
    <row r="436" spans="1:14" s="1634" customFormat="1" ht="21" customHeight="1" x14ac:dyDescent="0.25">
      <c r="A436" s="3"/>
      <c r="B436" s="1626"/>
      <c r="C436" s="1627"/>
      <c r="D436" s="1628" t="s">
        <v>888</v>
      </c>
      <c r="E436" s="1647"/>
      <c r="F436" s="1648" t="s">
        <v>354</v>
      </c>
      <c r="G436" s="1649" t="s">
        <v>354</v>
      </c>
      <c r="H436" s="1648" t="s">
        <v>1056</v>
      </c>
      <c r="I436" s="1649" t="s">
        <v>934</v>
      </c>
      <c r="J436" s="1650">
        <v>41.75</v>
      </c>
      <c r="K436" s="1650">
        <v>37.5</v>
      </c>
      <c r="L436" s="1650">
        <v>38649.050000000003</v>
      </c>
      <c r="M436" s="1648" t="s">
        <v>1259</v>
      </c>
      <c r="N436" s="1651">
        <v>9077284</v>
      </c>
    </row>
    <row r="437" spans="1:14" s="1634" customFormat="1" ht="21" customHeight="1" x14ac:dyDescent="0.25">
      <c r="A437" s="3"/>
      <c r="B437" s="1626"/>
      <c r="C437" s="1627"/>
      <c r="D437" s="1628"/>
      <c r="E437" s="1629"/>
      <c r="F437" s="1630"/>
      <c r="G437" s="1631"/>
      <c r="H437" s="1630"/>
      <c r="I437" s="1631"/>
      <c r="J437" s="1632"/>
      <c r="K437" s="1632"/>
      <c r="L437" s="1632"/>
      <c r="M437" s="1630" t="s">
        <v>1257</v>
      </c>
      <c r="N437" s="1633">
        <v>324534</v>
      </c>
    </row>
    <row r="438" spans="1:14" s="1634" customFormat="1" ht="21" customHeight="1" x14ac:dyDescent="0.25">
      <c r="A438" s="3"/>
      <c r="B438" s="1626"/>
      <c r="C438" s="1627"/>
      <c r="D438" s="1673" t="s">
        <v>889</v>
      </c>
      <c r="E438" s="1680"/>
      <c r="F438" s="1674" t="s">
        <v>353</v>
      </c>
      <c r="G438" s="1681" t="s">
        <v>353</v>
      </c>
      <c r="H438" s="1674" t="s">
        <v>1057</v>
      </c>
      <c r="I438" s="1681" t="s">
        <v>934</v>
      </c>
      <c r="J438" s="1682">
        <v>0.79999999999999993</v>
      </c>
      <c r="K438" s="1682">
        <v>0.75</v>
      </c>
      <c r="L438" s="1682">
        <v>0</v>
      </c>
      <c r="M438" s="1674" t="s">
        <v>1257</v>
      </c>
      <c r="N438" s="1683">
        <v>48</v>
      </c>
    </row>
    <row r="439" spans="1:14" s="1634" customFormat="1" ht="21" customHeight="1" x14ac:dyDescent="0.25">
      <c r="A439" s="3"/>
      <c r="B439" s="1626"/>
      <c r="C439" s="1627"/>
      <c r="D439" s="1673" t="s">
        <v>890</v>
      </c>
      <c r="E439" s="1680"/>
      <c r="F439" s="1674" t="s">
        <v>353</v>
      </c>
      <c r="G439" s="1681" t="s">
        <v>353</v>
      </c>
      <c r="H439" s="1674" t="s">
        <v>1057</v>
      </c>
      <c r="I439" s="1681" t="s">
        <v>934</v>
      </c>
      <c r="J439" s="1682">
        <v>0.79999999999999993</v>
      </c>
      <c r="K439" s="1682">
        <v>0.75</v>
      </c>
      <c r="L439" s="1682">
        <v>0</v>
      </c>
      <c r="M439" s="1674" t="s">
        <v>1257</v>
      </c>
      <c r="N439" s="1683">
        <v>25</v>
      </c>
    </row>
    <row r="440" spans="1:14" s="1634" customFormat="1" ht="21" customHeight="1" x14ac:dyDescent="0.25">
      <c r="A440" s="3"/>
      <c r="B440" s="1626"/>
      <c r="C440" s="1635" t="s">
        <v>324</v>
      </c>
      <c r="D440" s="1673" t="s">
        <v>891</v>
      </c>
      <c r="E440" s="1680"/>
      <c r="F440" s="1674" t="s">
        <v>353</v>
      </c>
      <c r="G440" s="1681" t="s">
        <v>353</v>
      </c>
      <c r="H440" s="1674" t="s">
        <v>1056</v>
      </c>
      <c r="I440" s="1681" t="s">
        <v>934</v>
      </c>
      <c r="J440" s="1682">
        <v>2.0399999999999996</v>
      </c>
      <c r="K440" s="1682">
        <v>1.5</v>
      </c>
      <c r="L440" s="1682">
        <v>66.089493840937564</v>
      </c>
      <c r="M440" s="1674" t="s">
        <v>1257</v>
      </c>
      <c r="N440" s="1683">
        <v>5420</v>
      </c>
    </row>
    <row r="441" spans="1:14" s="1634" customFormat="1" ht="21" customHeight="1" x14ac:dyDescent="0.25">
      <c r="A441" s="3"/>
      <c r="B441" s="1626"/>
      <c r="C441" s="1627"/>
      <c r="D441" s="1673" t="s">
        <v>892</v>
      </c>
      <c r="E441" s="1680"/>
      <c r="F441" s="1674" t="s">
        <v>353</v>
      </c>
      <c r="G441" s="1681" t="s">
        <v>353</v>
      </c>
      <c r="H441" s="1674" t="s">
        <v>1056</v>
      </c>
      <c r="I441" s="1681" t="s">
        <v>934</v>
      </c>
      <c r="J441" s="1682">
        <v>7.5</v>
      </c>
      <c r="K441" s="1682">
        <v>2.3439999999999999</v>
      </c>
      <c r="L441" s="1682">
        <v>74.85247859380982</v>
      </c>
      <c r="M441" s="1674" t="s">
        <v>1257</v>
      </c>
      <c r="N441" s="1683">
        <v>6139</v>
      </c>
    </row>
    <row r="442" spans="1:14" s="1634" customFormat="1" ht="21" customHeight="1" x14ac:dyDescent="0.25">
      <c r="A442" s="3"/>
      <c r="B442" s="1626"/>
      <c r="C442" s="1627"/>
      <c r="D442" s="1673" t="s">
        <v>893</v>
      </c>
      <c r="E442" s="1680"/>
      <c r="F442" s="1674" t="s">
        <v>353</v>
      </c>
      <c r="G442" s="1681" t="s">
        <v>353</v>
      </c>
      <c r="H442" s="1674" t="s">
        <v>1057</v>
      </c>
      <c r="I442" s="1681" t="s">
        <v>934</v>
      </c>
      <c r="J442" s="1682">
        <v>0.8999999999999998</v>
      </c>
      <c r="K442" s="1682">
        <v>0.86399999999999977</v>
      </c>
      <c r="L442" s="1682">
        <v>0</v>
      </c>
      <c r="M442" s="1674" t="s">
        <v>1257</v>
      </c>
      <c r="N442" s="1683">
        <v>0</v>
      </c>
    </row>
    <row r="443" spans="1:14" s="1634" customFormat="1" ht="21" customHeight="1" x14ac:dyDescent="0.25">
      <c r="A443" s="3"/>
      <c r="B443" s="1626"/>
      <c r="C443" s="1627"/>
      <c r="D443" s="1673" t="s">
        <v>894</v>
      </c>
      <c r="E443" s="1680"/>
      <c r="F443" s="1674" t="s">
        <v>353</v>
      </c>
      <c r="G443" s="1681" t="s">
        <v>353</v>
      </c>
      <c r="H443" s="1674" t="s">
        <v>1056</v>
      </c>
      <c r="I443" s="1681" t="s">
        <v>934</v>
      </c>
      <c r="J443" s="1682">
        <v>2.1</v>
      </c>
      <c r="K443" s="1682">
        <v>1.89</v>
      </c>
      <c r="L443" s="1682">
        <v>24.920492864603279</v>
      </c>
      <c r="M443" s="1674" t="s">
        <v>1257</v>
      </c>
      <c r="N443" s="1683">
        <v>2043</v>
      </c>
    </row>
    <row r="444" spans="1:14" s="1634" customFormat="1" ht="21" customHeight="1" x14ac:dyDescent="0.25">
      <c r="A444" s="3"/>
      <c r="B444" s="1626"/>
      <c r="C444" s="1627"/>
      <c r="D444" s="1673" t="s">
        <v>895</v>
      </c>
      <c r="E444" s="1680"/>
      <c r="F444" s="1674" t="s">
        <v>353</v>
      </c>
      <c r="G444" s="1681" t="s">
        <v>353</v>
      </c>
      <c r="H444" s="1674" t="s">
        <v>1057</v>
      </c>
      <c r="I444" s="1681" t="s">
        <v>934</v>
      </c>
      <c r="J444" s="1682">
        <v>3.4999999999999996</v>
      </c>
      <c r="K444" s="1682">
        <v>0.30999999999999989</v>
      </c>
      <c r="L444" s="1682">
        <v>0</v>
      </c>
      <c r="M444" s="1674" t="s">
        <v>1257</v>
      </c>
      <c r="N444" s="1683">
        <v>0</v>
      </c>
    </row>
    <row r="445" spans="1:14" s="1634" customFormat="1" ht="21" customHeight="1" x14ac:dyDescent="0.25">
      <c r="A445" s="3"/>
      <c r="B445" s="1626"/>
      <c r="C445" s="1635" t="s">
        <v>326</v>
      </c>
      <c r="D445" s="1673" t="s">
        <v>896</v>
      </c>
      <c r="E445" s="1680"/>
      <c r="F445" s="1674" t="s">
        <v>353</v>
      </c>
      <c r="G445" s="1681" t="s">
        <v>353</v>
      </c>
      <c r="H445" s="1674" t="s">
        <v>1057</v>
      </c>
      <c r="I445" s="1681" t="s">
        <v>934</v>
      </c>
      <c r="J445" s="1682">
        <v>3.4249999999999989</v>
      </c>
      <c r="K445" s="1682">
        <v>2.2000000000000002</v>
      </c>
      <c r="L445" s="1682">
        <v>0</v>
      </c>
      <c r="M445" s="1674" t="s">
        <v>1257</v>
      </c>
      <c r="N445" s="1683">
        <v>0</v>
      </c>
    </row>
    <row r="446" spans="1:14" s="1634" customFormat="1" ht="21" customHeight="1" x14ac:dyDescent="0.25">
      <c r="A446" s="3"/>
      <c r="B446" s="1626"/>
      <c r="C446" s="1627"/>
      <c r="D446" s="1673" t="s">
        <v>898</v>
      </c>
      <c r="E446" s="1680"/>
      <c r="F446" s="1674" t="s">
        <v>353</v>
      </c>
      <c r="G446" s="1681" t="s">
        <v>353</v>
      </c>
      <c r="H446" s="1674" t="s">
        <v>1057</v>
      </c>
      <c r="I446" s="1681" t="s">
        <v>934</v>
      </c>
      <c r="J446" s="1682">
        <v>6</v>
      </c>
      <c r="K446" s="1682">
        <v>0</v>
      </c>
      <c r="L446" s="1682">
        <v>0</v>
      </c>
      <c r="M446" s="1674" t="s">
        <v>1257</v>
      </c>
      <c r="N446" s="1683">
        <v>0</v>
      </c>
    </row>
    <row r="447" spans="1:14" s="1634" customFormat="1" ht="21" customHeight="1" x14ac:dyDescent="0.25">
      <c r="A447" s="3"/>
      <c r="B447" s="1626"/>
      <c r="C447" s="1627"/>
      <c r="D447" s="1673" t="s">
        <v>900</v>
      </c>
      <c r="E447" s="1680"/>
      <c r="F447" s="1674" t="s">
        <v>353</v>
      </c>
      <c r="G447" s="1681" t="s">
        <v>353</v>
      </c>
      <c r="H447" s="1674" t="s">
        <v>1057</v>
      </c>
      <c r="I447" s="1681" t="s">
        <v>934</v>
      </c>
      <c r="J447" s="1682">
        <v>3.6499999999999977</v>
      </c>
      <c r="K447" s="1682">
        <v>2.4000000000000008</v>
      </c>
      <c r="L447" s="1682">
        <v>0</v>
      </c>
      <c r="M447" s="1674" t="s">
        <v>1257</v>
      </c>
      <c r="N447" s="1683">
        <v>0</v>
      </c>
    </row>
    <row r="448" spans="1:14" s="1634" customFormat="1" ht="21" customHeight="1" x14ac:dyDescent="0.25">
      <c r="A448" s="3"/>
      <c r="B448" s="1626"/>
      <c r="C448" s="1627"/>
      <c r="D448" s="1673" t="s">
        <v>897</v>
      </c>
      <c r="E448" s="1680"/>
      <c r="F448" s="1674" t="s">
        <v>353</v>
      </c>
      <c r="G448" s="1681" t="s">
        <v>353</v>
      </c>
      <c r="H448" s="1674" t="s">
        <v>1057</v>
      </c>
      <c r="I448" s="1681" t="s">
        <v>934</v>
      </c>
      <c r="J448" s="1682">
        <v>1.5999999999999999</v>
      </c>
      <c r="K448" s="1682">
        <v>1</v>
      </c>
      <c r="L448" s="1682">
        <v>0</v>
      </c>
      <c r="M448" s="1674" t="s">
        <v>1257</v>
      </c>
      <c r="N448" s="1683">
        <v>0</v>
      </c>
    </row>
    <row r="449" spans="1:28" s="1634" customFormat="1" ht="21" customHeight="1" x14ac:dyDescent="0.25">
      <c r="A449" s="3"/>
      <c r="B449" s="1626"/>
      <c r="C449" s="1627"/>
      <c r="D449" s="1673" t="s">
        <v>901</v>
      </c>
      <c r="E449" s="1680"/>
      <c r="F449" s="1674" t="s">
        <v>353</v>
      </c>
      <c r="G449" s="1681" t="s">
        <v>353</v>
      </c>
      <c r="H449" s="1674" t="s">
        <v>1057</v>
      </c>
      <c r="I449" s="1681" t="s">
        <v>934</v>
      </c>
      <c r="J449" s="1682">
        <v>1.825</v>
      </c>
      <c r="K449" s="1682">
        <v>1.2</v>
      </c>
      <c r="L449" s="1682">
        <v>0</v>
      </c>
      <c r="M449" s="1674" t="s">
        <v>1257</v>
      </c>
      <c r="N449" s="1683">
        <v>0</v>
      </c>
    </row>
    <row r="450" spans="1:28" s="1634" customFormat="1" ht="21" customHeight="1" x14ac:dyDescent="0.25">
      <c r="A450" s="3"/>
      <c r="B450" s="1626"/>
      <c r="C450" s="1627"/>
      <c r="D450" s="1673" t="s">
        <v>899</v>
      </c>
      <c r="E450" s="1680"/>
      <c r="F450" s="1674" t="s">
        <v>353</v>
      </c>
      <c r="G450" s="1681" t="s">
        <v>353</v>
      </c>
      <c r="H450" s="1674" t="s">
        <v>1057</v>
      </c>
      <c r="I450" s="1681" t="s">
        <v>934</v>
      </c>
      <c r="J450" s="1682">
        <v>1.825</v>
      </c>
      <c r="K450" s="1682">
        <v>1.2</v>
      </c>
      <c r="L450" s="1682">
        <v>0</v>
      </c>
      <c r="M450" s="1674" t="s">
        <v>1257</v>
      </c>
      <c r="N450" s="1683">
        <v>0</v>
      </c>
    </row>
    <row r="451" spans="1:28" s="1634" customFormat="1" ht="21" customHeight="1" x14ac:dyDescent="0.25">
      <c r="A451" s="3"/>
      <c r="B451" s="1626"/>
      <c r="C451" s="1635" t="s">
        <v>329</v>
      </c>
      <c r="D451" s="1673" t="s">
        <v>833</v>
      </c>
      <c r="E451" s="1680"/>
      <c r="F451" s="1674" t="s">
        <v>353</v>
      </c>
      <c r="G451" s="1681" t="s">
        <v>353</v>
      </c>
      <c r="H451" s="1674" t="s">
        <v>1056</v>
      </c>
      <c r="I451" s="1681" t="s">
        <v>934</v>
      </c>
      <c r="J451" s="1682">
        <v>0</v>
      </c>
      <c r="K451" s="1682">
        <v>0</v>
      </c>
      <c r="L451" s="1682">
        <v>0</v>
      </c>
      <c r="M451" s="1674" t="s">
        <v>1257</v>
      </c>
      <c r="N451" s="1683">
        <v>0</v>
      </c>
    </row>
    <row r="452" spans="1:28" s="1634" customFormat="1" ht="21" customHeight="1" x14ac:dyDescent="0.25">
      <c r="A452" s="3"/>
      <c r="B452" s="1626"/>
      <c r="C452" s="1627"/>
      <c r="D452" s="1673" t="s">
        <v>834</v>
      </c>
      <c r="E452" s="1680"/>
      <c r="F452" s="1674" t="s">
        <v>355</v>
      </c>
      <c r="G452" s="1681" t="s">
        <v>355</v>
      </c>
      <c r="H452" s="1674" t="s">
        <v>1056</v>
      </c>
      <c r="I452" s="1681" t="s">
        <v>934</v>
      </c>
      <c r="J452" s="1682">
        <v>0</v>
      </c>
      <c r="K452" s="1682">
        <v>0</v>
      </c>
      <c r="L452" s="1682">
        <v>2135.701</v>
      </c>
      <c r="M452" s="1674"/>
      <c r="N452" s="1683"/>
    </row>
    <row r="453" spans="1:28" s="1634" customFormat="1" ht="21" customHeight="1" x14ac:dyDescent="0.25">
      <c r="A453" s="3"/>
      <c r="B453" s="1626"/>
      <c r="C453" s="1627"/>
      <c r="D453" s="1673" t="s">
        <v>835</v>
      </c>
      <c r="E453" s="1680"/>
      <c r="F453" s="1674" t="s">
        <v>353</v>
      </c>
      <c r="G453" s="1681" t="s">
        <v>353</v>
      </c>
      <c r="H453" s="1674" t="s">
        <v>1056</v>
      </c>
      <c r="I453" s="1681" t="s">
        <v>934</v>
      </c>
      <c r="J453" s="1682">
        <v>0</v>
      </c>
      <c r="K453" s="1682">
        <v>0</v>
      </c>
      <c r="L453" s="1682">
        <v>0</v>
      </c>
      <c r="M453" s="1674" t="s">
        <v>1257</v>
      </c>
      <c r="N453" s="1683">
        <v>10</v>
      </c>
    </row>
    <row r="454" spans="1:28" s="1634" customFormat="1" ht="21" customHeight="1" x14ac:dyDescent="0.25">
      <c r="A454" s="3"/>
      <c r="B454" s="1626"/>
      <c r="C454" s="1627"/>
      <c r="D454" s="1673" t="s">
        <v>836</v>
      </c>
      <c r="E454" s="1680"/>
      <c r="F454" s="1674" t="s">
        <v>353</v>
      </c>
      <c r="G454" s="1681" t="s">
        <v>353</v>
      </c>
      <c r="H454" s="1674" t="s">
        <v>1056</v>
      </c>
      <c r="I454" s="1681" t="s">
        <v>934</v>
      </c>
      <c r="J454" s="1682">
        <v>0</v>
      </c>
      <c r="K454" s="1682">
        <v>0</v>
      </c>
      <c r="L454" s="1682">
        <v>10.239000000000001</v>
      </c>
      <c r="M454" s="1674" t="s">
        <v>1257</v>
      </c>
      <c r="N454" s="1683">
        <v>765</v>
      </c>
    </row>
    <row r="455" spans="1:28" s="1634" customFormat="1" ht="21" customHeight="1" x14ac:dyDescent="0.25">
      <c r="A455" s="3"/>
      <c r="B455" s="1626"/>
      <c r="C455" s="1627"/>
      <c r="D455" s="1673" t="s">
        <v>837</v>
      </c>
      <c r="E455" s="1680"/>
      <c r="F455" s="1674" t="s">
        <v>355</v>
      </c>
      <c r="G455" s="1681" t="s">
        <v>355</v>
      </c>
      <c r="H455" s="1674" t="s">
        <v>1056</v>
      </c>
      <c r="I455" s="1681" t="s">
        <v>934</v>
      </c>
      <c r="J455" s="1682">
        <v>0</v>
      </c>
      <c r="K455" s="1682">
        <v>0</v>
      </c>
      <c r="L455" s="1682">
        <v>0</v>
      </c>
      <c r="M455" s="1674"/>
      <c r="N455" s="1683"/>
    </row>
    <row r="456" spans="1:28" s="1634" customFormat="1" ht="21" customHeight="1" x14ac:dyDescent="0.25">
      <c r="A456" s="3"/>
      <c r="B456" s="1691"/>
      <c r="C456" s="1692"/>
      <c r="D456" s="1673" t="s">
        <v>838</v>
      </c>
      <c r="E456" s="1680"/>
      <c r="F456" s="1674" t="s">
        <v>353</v>
      </c>
      <c r="G456" s="1681" t="s">
        <v>353</v>
      </c>
      <c r="H456" s="1674" t="s">
        <v>1056</v>
      </c>
      <c r="I456" s="1681" t="s">
        <v>934</v>
      </c>
      <c r="J456" s="1682">
        <v>0</v>
      </c>
      <c r="K456" s="1682">
        <v>0</v>
      </c>
      <c r="L456" s="1682">
        <v>10.141</v>
      </c>
      <c r="M456" s="1674" t="s">
        <v>1257</v>
      </c>
      <c r="N456" s="1683">
        <v>766</v>
      </c>
    </row>
    <row r="457" spans="1:28" s="1669" customFormat="1" ht="21" customHeight="1" thickBot="1" x14ac:dyDescent="0.3">
      <c r="A457" s="4"/>
      <c r="B457" s="2181" t="s">
        <v>1191</v>
      </c>
      <c r="C457" s="2182"/>
      <c r="D457" s="2182"/>
      <c r="E457" s="2182"/>
      <c r="F457" s="2182"/>
      <c r="G457" s="2182"/>
      <c r="H457" s="2182"/>
      <c r="I457" s="2183"/>
      <c r="J457" s="1693">
        <v>1018.2149999999999</v>
      </c>
      <c r="K457" s="1694">
        <v>771.03310000000022</v>
      </c>
      <c r="L457" s="1694">
        <v>1428152.5705099665</v>
      </c>
      <c r="M457" s="1695"/>
      <c r="N457" s="1696"/>
      <c r="O457" s="4"/>
      <c r="Y457" s="1670"/>
      <c r="Z457" s="1670"/>
      <c r="AA457" s="1670"/>
      <c r="AB457" s="1670"/>
    </row>
    <row r="458" spans="1:28" s="1669" customFormat="1" ht="21" customHeight="1" thickTop="1" thickBot="1" x14ac:dyDescent="0.3">
      <c r="A458" s="4"/>
      <c r="B458" s="2184" t="s">
        <v>173</v>
      </c>
      <c r="C458" s="2185"/>
      <c r="D458" s="2185"/>
      <c r="E458" s="2185"/>
      <c r="F458" s="2185"/>
      <c r="G458" s="2185"/>
      <c r="H458" s="2185"/>
      <c r="I458" s="2186"/>
      <c r="J458" s="1697">
        <v>8764.7690000000111</v>
      </c>
      <c r="K458" s="1698">
        <v>8078.4010999999973</v>
      </c>
      <c r="L458" s="1698">
        <v>21534392.162459958</v>
      </c>
      <c r="M458" s="1699"/>
      <c r="N458" s="1700"/>
      <c r="O458" s="4"/>
      <c r="Y458" s="1670"/>
      <c r="Z458" s="1670"/>
      <c r="AA458" s="1670"/>
      <c r="AB458" s="1670"/>
    </row>
    <row r="459" spans="1:28" x14ac:dyDescent="0.2">
      <c r="C459" s="232"/>
      <c r="D459" s="232"/>
      <c r="E459" s="232"/>
      <c r="F459" s="1701"/>
      <c r="G459" s="1701"/>
      <c r="H459" s="1701"/>
      <c r="I459" s="1701"/>
      <c r="J459" s="232"/>
      <c r="K459" s="232"/>
      <c r="L459" s="232"/>
      <c r="M459" s="1701"/>
      <c r="N459" s="232"/>
    </row>
    <row r="460" spans="1:28" x14ac:dyDescent="0.2">
      <c r="B460" s="1566" t="s">
        <v>1293</v>
      </c>
      <c r="C460" s="232"/>
      <c r="D460" s="232"/>
      <c r="E460" s="232"/>
      <c r="F460" s="1701"/>
      <c r="G460" s="1701"/>
      <c r="H460" s="1701"/>
      <c r="I460" s="1701"/>
      <c r="J460" s="232"/>
      <c r="K460" s="232"/>
      <c r="L460" s="232"/>
      <c r="M460" s="1701"/>
      <c r="N460" s="232"/>
    </row>
    <row r="461" spans="1:28" x14ac:dyDescent="0.2">
      <c r="C461" s="232"/>
      <c r="D461" s="232"/>
      <c r="E461" s="232"/>
      <c r="F461" s="1701"/>
      <c r="G461" s="1701"/>
      <c r="H461" s="1701"/>
      <c r="I461" s="1701"/>
      <c r="J461" s="232"/>
      <c r="K461" s="232"/>
      <c r="L461" s="232"/>
      <c r="M461" s="1701"/>
      <c r="N461" s="232"/>
    </row>
    <row r="462" spans="1:28" x14ac:dyDescent="0.2">
      <c r="C462" s="232"/>
      <c r="D462" s="232"/>
      <c r="E462" s="232"/>
      <c r="F462" s="1701"/>
      <c r="G462" s="1701"/>
      <c r="H462" s="1701"/>
      <c r="I462" s="1701"/>
      <c r="J462" s="232"/>
      <c r="K462" s="232"/>
      <c r="L462" s="232"/>
      <c r="M462" s="1701"/>
      <c r="N462" s="232"/>
    </row>
    <row r="463" spans="1:28" x14ac:dyDescent="0.2">
      <c r="C463" s="232"/>
      <c r="D463" s="232"/>
      <c r="E463" s="232"/>
      <c r="F463" s="1701"/>
      <c r="G463" s="1701"/>
      <c r="H463" s="1701"/>
      <c r="I463" s="1701"/>
      <c r="J463" s="232"/>
      <c r="K463" s="232"/>
      <c r="L463" s="232"/>
      <c r="M463" s="1701"/>
      <c r="N463" s="232"/>
    </row>
    <row r="464" spans="1:28" x14ac:dyDescent="0.2">
      <c r="C464" s="232"/>
      <c r="D464" s="232"/>
      <c r="E464" s="232"/>
      <c r="F464" s="1701"/>
      <c r="G464" s="1701"/>
      <c r="H464" s="1701"/>
      <c r="I464" s="1701"/>
      <c r="J464" s="232"/>
      <c r="K464" s="232"/>
      <c r="L464" s="232"/>
      <c r="M464" s="1701"/>
      <c r="N464" s="232"/>
    </row>
    <row r="465" spans="3:14" x14ac:dyDescent="0.2">
      <c r="C465" s="232"/>
      <c r="D465" s="232"/>
      <c r="E465" s="232"/>
      <c r="F465" s="1701"/>
      <c r="G465" s="1701"/>
      <c r="H465" s="1701"/>
      <c r="I465" s="1701"/>
      <c r="J465" s="232"/>
      <c r="K465" s="232"/>
      <c r="L465" s="232"/>
      <c r="M465" s="1701"/>
      <c r="N465" s="232"/>
    </row>
    <row r="466" spans="3:14" x14ac:dyDescent="0.2">
      <c r="C466" s="232"/>
      <c r="D466" s="232"/>
      <c r="E466" s="232"/>
      <c r="F466" s="1701"/>
      <c r="G466" s="1701"/>
      <c r="H466" s="1701"/>
      <c r="I466" s="1701"/>
      <c r="J466" s="232"/>
      <c r="K466" s="232"/>
      <c r="L466" s="232"/>
      <c r="M466" s="1701"/>
      <c r="N466" s="232"/>
    </row>
    <row r="467" spans="3:14" x14ac:dyDescent="0.2">
      <c r="C467" s="232"/>
      <c r="D467" s="232"/>
      <c r="E467" s="232"/>
      <c r="F467" s="1701"/>
      <c r="G467" s="1701"/>
      <c r="H467" s="1701"/>
      <c r="I467" s="1701"/>
      <c r="J467" s="232"/>
      <c r="K467" s="232"/>
      <c r="L467" s="232"/>
      <c r="M467" s="1701"/>
      <c r="N467" s="232"/>
    </row>
    <row r="468" spans="3:14" x14ac:dyDescent="0.2">
      <c r="C468" s="232"/>
      <c r="D468" s="232"/>
      <c r="E468" s="232"/>
      <c r="F468" s="1701"/>
      <c r="G468" s="1701"/>
      <c r="H468" s="1701"/>
      <c r="I468" s="1701"/>
      <c r="J468" s="232"/>
      <c r="K468" s="232"/>
      <c r="L468" s="232"/>
      <c r="M468" s="1701"/>
      <c r="N468" s="232"/>
    </row>
    <row r="469" spans="3:14" x14ac:dyDescent="0.2">
      <c r="C469" s="232"/>
      <c r="D469" s="232"/>
      <c r="E469" s="232"/>
      <c r="F469" s="1701"/>
      <c r="G469" s="1701"/>
      <c r="H469" s="1701"/>
      <c r="I469" s="1701"/>
      <c r="J469" s="232"/>
      <c r="K469" s="232"/>
      <c r="L469" s="232"/>
      <c r="M469" s="1701"/>
      <c r="N469" s="232"/>
    </row>
    <row r="470" spans="3:14" x14ac:dyDescent="0.2">
      <c r="C470" s="232"/>
      <c r="D470" s="232"/>
      <c r="E470" s="232"/>
      <c r="F470" s="1701"/>
      <c r="G470" s="1701"/>
      <c r="H470" s="1701"/>
      <c r="I470" s="1701"/>
      <c r="J470" s="232"/>
      <c r="K470" s="232"/>
      <c r="L470" s="232"/>
      <c r="M470" s="1701"/>
      <c r="N470" s="232"/>
    </row>
    <row r="471" spans="3:14" x14ac:dyDescent="0.2">
      <c r="C471" s="232"/>
      <c r="D471" s="232"/>
      <c r="E471" s="232"/>
      <c r="F471" s="1701"/>
      <c r="G471" s="1701"/>
      <c r="H471" s="1701"/>
      <c r="I471" s="1701"/>
      <c r="J471" s="232"/>
      <c r="K471" s="232"/>
      <c r="L471" s="232"/>
      <c r="M471" s="1701"/>
      <c r="N471" s="232"/>
    </row>
    <row r="472" spans="3:14" x14ac:dyDescent="0.2">
      <c r="C472" s="232"/>
      <c r="D472" s="232"/>
      <c r="E472" s="232"/>
      <c r="F472" s="1701"/>
      <c r="G472" s="1701"/>
      <c r="H472" s="1701"/>
      <c r="I472" s="1701"/>
      <c r="J472" s="232"/>
      <c r="K472" s="232"/>
      <c r="L472" s="232"/>
      <c r="M472" s="1701"/>
      <c r="N472" s="232"/>
    </row>
    <row r="473" spans="3:14" x14ac:dyDescent="0.2">
      <c r="C473" s="232"/>
      <c r="D473" s="232"/>
      <c r="E473" s="232"/>
      <c r="F473" s="1701"/>
      <c r="G473" s="1701"/>
      <c r="H473" s="1701"/>
      <c r="I473" s="1701"/>
      <c r="J473" s="232"/>
      <c r="K473" s="232"/>
      <c r="L473" s="232"/>
      <c r="M473" s="1701"/>
      <c r="N473" s="232"/>
    </row>
    <row r="474" spans="3:14" x14ac:dyDescent="0.2">
      <c r="C474" s="232"/>
      <c r="D474" s="232"/>
      <c r="E474" s="232"/>
      <c r="F474" s="1701"/>
      <c r="G474" s="1701"/>
      <c r="H474" s="1701"/>
      <c r="I474" s="1701"/>
      <c r="J474" s="232"/>
      <c r="K474" s="232"/>
      <c r="L474" s="232"/>
      <c r="M474" s="1701"/>
      <c r="N474" s="232"/>
    </row>
    <row r="475" spans="3:14" x14ac:dyDescent="0.2">
      <c r="C475" s="232"/>
      <c r="D475" s="232"/>
      <c r="E475" s="232"/>
      <c r="F475" s="1701"/>
      <c r="G475" s="1701"/>
      <c r="H475" s="1701"/>
      <c r="I475" s="1701"/>
      <c r="J475" s="232"/>
      <c r="K475" s="232"/>
      <c r="L475" s="232"/>
      <c r="M475" s="1701"/>
      <c r="N475" s="232"/>
    </row>
    <row r="476" spans="3:14" x14ac:dyDescent="0.2">
      <c r="C476" s="232"/>
      <c r="D476" s="232"/>
      <c r="E476" s="232"/>
      <c r="F476" s="1701"/>
      <c r="G476" s="1701"/>
      <c r="H476" s="1701"/>
      <c r="I476" s="1701"/>
      <c r="J476" s="232"/>
      <c r="K476" s="232"/>
      <c r="L476" s="232"/>
      <c r="M476" s="1701"/>
      <c r="N476" s="232"/>
    </row>
    <row r="477" spans="3:14" x14ac:dyDescent="0.2">
      <c r="C477" s="232"/>
      <c r="D477" s="232"/>
      <c r="E477" s="232"/>
      <c r="F477" s="1701"/>
      <c r="G477" s="1701"/>
      <c r="H477" s="1701"/>
      <c r="I477" s="1701"/>
      <c r="J477" s="232"/>
      <c r="K477" s="232"/>
      <c r="L477" s="232"/>
      <c r="M477" s="1701"/>
      <c r="N477" s="232"/>
    </row>
    <row r="478" spans="3:14" x14ac:dyDescent="0.2">
      <c r="C478" s="232"/>
      <c r="D478" s="232"/>
      <c r="E478" s="232"/>
      <c r="F478" s="1701"/>
      <c r="G478" s="1701"/>
      <c r="H478" s="1701"/>
      <c r="I478" s="1701"/>
      <c r="J478" s="232"/>
      <c r="K478" s="232"/>
      <c r="L478" s="232"/>
      <c r="M478" s="1701"/>
      <c r="N478" s="232"/>
    </row>
    <row r="479" spans="3:14" x14ac:dyDescent="0.2">
      <c r="C479" s="232"/>
      <c r="D479" s="232"/>
      <c r="E479" s="232"/>
      <c r="F479" s="1701"/>
      <c r="G479" s="1701"/>
      <c r="H479" s="1701"/>
      <c r="I479" s="1701"/>
      <c r="J479" s="232"/>
      <c r="K479" s="232"/>
      <c r="L479" s="232"/>
      <c r="M479" s="1701"/>
      <c r="N479" s="232"/>
    </row>
    <row r="480" spans="3:14" x14ac:dyDescent="0.2">
      <c r="C480" s="232"/>
      <c r="D480" s="232"/>
      <c r="E480" s="232"/>
      <c r="F480" s="1701"/>
      <c r="G480" s="1701"/>
      <c r="H480" s="1701"/>
      <c r="I480" s="1701"/>
      <c r="J480" s="232"/>
      <c r="K480" s="232"/>
      <c r="L480" s="232"/>
      <c r="M480" s="1701"/>
      <c r="N480" s="232"/>
    </row>
    <row r="481" spans="3:14" x14ac:dyDescent="0.2">
      <c r="C481" s="232"/>
      <c r="D481" s="232"/>
      <c r="E481" s="232"/>
      <c r="F481" s="1701"/>
      <c r="G481" s="1701"/>
      <c r="H481" s="1701"/>
      <c r="I481" s="1701"/>
      <c r="J481" s="232"/>
      <c r="K481" s="232"/>
      <c r="L481" s="232"/>
      <c r="M481" s="1701"/>
      <c r="N481" s="232"/>
    </row>
  </sheetData>
  <mergeCells count="2">
    <mergeCell ref="B457:I457"/>
    <mergeCell ref="B458:I458"/>
  </mergeCells>
  <printOptions horizontalCentered="1"/>
  <pageMargins left="0.78740157480314965" right="0.59055118110236227" top="0.59055118110236227" bottom="0.78740157480314965" header="0.31496062992125984" footer="0.31496062992125984"/>
  <pageSetup paperSize="9" scale="44" orientation="landscape" r:id="rId1"/>
  <rowBreaks count="7" manualBreakCount="7">
    <brk id="55" max="13" man="1"/>
    <brk id="108" max="13" man="1"/>
    <brk id="161" max="13" man="1"/>
    <brk id="214" max="13" man="1"/>
    <brk id="267" max="13" man="1"/>
    <brk id="320" max="13" man="1"/>
    <brk id="37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view="pageBreakPreview" zoomScale="90" zoomScaleNormal="100" zoomScaleSheetLayoutView="90" workbookViewId="0">
      <selection activeCell="J1" sqref="J1:V1048576"/>
    </sheetView>
  </sheetViews>
  <sheetFormatPr baseColWidth="10" defaultRowHeight="15" x14ac:dyDescent="0.25"/>
  <cols>
    <col min="1" max="1" width="3.5703125" customWidth="1"/>
    <col min="2" max="2" width="7.28515625" customWidth="1"/>
    <col min="3" max="3" width="73.28515625" customWidth="1"/>
    <col min="4" max="5" width="21.140625" customWidth="1"/>
    <col min="6" max="8" width="14.42578125" customWidth="1"/>
    <col min="9" max="9" width="4.42578125" bestFit="1" customWidth="1"/>
  </cols>
  <sheetData>
    <row r="1" spans="1:9" s="58" customFormat="1" ht="15.75" x14ac:dyDescent="0.25">
      <c r="A1" s="117" t="s">
        <v>716</v>
      </c>
      <c r="C1" s="112"/>
      <c r="D1" s="118"/>
      <c r="E1" s="118"/>
      <c r="F1" s="118"/>
      <c r="G1" s="118"/>
      <c r="H1" s="118"/>
      <c r="I1" s="60"/>
    </row>
    <row r="2" spans="1:9" s="122" customFormat="1" ht="13.5" thickBot="1" x14ac:dyDescent="0.25">
      <c r="A2" s="76"/>
      <c r="B2" s="119"/>
      <c r="C2" s="120"/>
      <c r="D2" s="121"/>
      <c r="E2" s="121"/>
      <c r="F2" s="121"/>
      <c r="G2" s="121"/>
      <c r="H2" s="121"/>
      <c r="I2" s="76"/>
    </row>
    <row r="3" spans="1:9" s="58" customFormat="1" ht="18" customHeight="1" x14ac:dyDescent="0.25">
      <c r="A3" s="60"/>
      <c r="B3" s="1846" t="s">
        <v>717</v>
      </c>
      <c r="C3" s="123"/>
      <c r="D3" s="124" t="s">
        <v>335</v>
      </c>
      <c r="E3" s="125" t="s">
        <v>336</v>
      </c>
      <c r="F3" s="1849" t="s">
        <v>337</v>
      </c>
      <c r="G3" s="1840"/>
      <c r="H3" s="1839"/>
      <c r="I3" s="60"/>
    </row>
    <row r="4" spans="1:9" s="58" customFormat="1" ht="18" customHeight="1" x14ac:dyDescent="0.25">
      <c r="A4" s="60"/>
      <c r="B4" s="1847"/>
      <c r="C4" s="126" t="s">
        <v>718</v>
      </c>
      <c r="D4" s="127" t="s">
        <v>719</v>
      </c>
      <c r="E4" s="128" t="s">
        <v>720</v>
      </c>
      <c r="F4" s="1841" t="s">
        <v>721</v>
      </c>
      <c r="G4" s="1842"/>
      <c r="H4" s="1843"/>
      <c r="I4" s="60"/>
    </row>
    <row r="5" spans="1:9" s="58" customFormat="1" ht="18" customHeight="1" thickBot="1" x14ac:dyDescent="0.25">
      <c r="A5" s="60"/>
      <c r="B5" s="1848"/>
      <c r="C5" s="129"/>
      <c r="D5" s="130" t="s">
        <v>722</v>
      </c>
      <c r="E5" s="131" t="s">
        <v>722</v>
      </c>
      <c r="F5" s="132" t="s">
        <v>353</v>
      </c>
      <c r="G5" s="132" t="s">
        <v>354</v>
      </c>
      <c r="H5" s="133" t="s">
        <v>355</v>
      </c>
      <c r="I5" s="60"/>
    </row>
    <row r="6" spans="1:9" s="58" customFormat="1" ht="21" customHeight="1" x14ac:dyDescent="0.2">
      <c r="A6" s="60"/>
      <c r="B6" s="134">
        <v>1</v>
      </c>
      <c r="C6" s="135" t="s">
        <v>178</v>
      </c>
      <c r="D6" s="136">
        <v>6</v>
      </c>
      <c r="E6" s="137" t="s">
        <v>902</v>
      </c>
      <c r="F6" s="137" t="s">
        <v>902</v>
      </c>
      <c r="G6" s="138" t="s">
        <v>902</v>
      </c>
      <c r="H6" s="139">
        <v>6</v>
      </c>
      <c r="I6" s="60"/>
    </row>
    <row r="7" spans="1:9" s="58" customFormat="1" ht="21" customHeight="1" x14ac:dyDescent="0.2">
      <c r="A7" s="60"/>
      <c r="B7" s="140">
        <f>+B6+1</f>
        <v>2</v>
      </c>
      <c r="C7" s="141" t="s">
        <v>180</v>
      </c>
      <c r="D7" s="142">
        <v>1</v>
      </c>
      <c r="E7" s="143" t="s">
        <v>902</v>
      </c>
      <c r="F7" s="144" t="s">
        <v>902</v>
      </c>
      <c r="G7" s="145">
        <v>1</v>
      </c>
      <c r="H7" s="146" t="s">
        <v>902</v>
      </c>
      <c r="I7" s="60"/>
    </row>
    <row r="8" spans="1:9" s="58" customFormat="1" ht="21" customHeight="1" x14ac:dyDescent="0.2">
      <c r="A8" s="60"/>
      <c r="B8" s="140">
        <f t="shared" ref="B8:B71" si="0">+B7+1</f>
        <v>3</v>
      </c>
      <c r="C8" s="141" t="s">
        <v>182</v>
      </c>
      <c r="D8" s="142">
        <v>7</v>
      </c>
      <c r="E8" s="143" t="s">
        <v>902</v>
      </c>
      <c r="F8" s="144">
        <v>7</v>
      </c>
      <c r="G8" s="145" t="s">
        <v>902</v>
      </c>
      <c r="H8" s="146" t="s">
        <v>902</v>
      </c>
      <c r="I8" s="60"/>
    </row>
    <row r="9" spans="1:9" s="58" customFormat="1" ht="21" customHeight="1" x14ac:dyDescent="0.2">
      <c r="A9" s="60"/>
      <c r="B9" s="140">
        <f t="shared" si="0"/>
        <v>4</v>
      </c>
      <c r="C9" s="141" t="s">
        <v>184</v>
      </c>
      <c r="D9" s="142">
        <v>2</v>
      </c>
      <c r="E9" s="143" t="s">
        <v>902</v>
      </c>
      <c r="F9" s="144">
        <v>2</v>
      </c>
      <c r="G9" s="145" t="s">
        <v>902</v>
      </c>
      <c r="H9" s="146" t="s">
        <v>902</v>
      </c>
      <c r="I9" s="60"/>
    </row>
    <row r="10" spans="1:9" s="58" customFormat="1" ht="21" customHeight="1" x14ac:dyDescent="0.2">
      <c r="A10" s="60"/>
      <c r="B10" s="140">
        <f t="shared" si="0"/>
        <v>5</v>
      </c>
      <c r="C10" s="141" t="s">
        <v>186</v>
      </c>
      <c r="D10" s="142">
        <v>1</v>
      </c>
      <c r="E10" s="143" t="s">
        <v>902</v>
      </c>
      <c r="F10" s="144">
        <v>1</v>
      </c>
      <c r="G10" s="145" t="s">
        <v>902</v>
      </c>
      <c r="H10" s="146" t="s">
        <v>902</v>
      </c>
      <c r="I10" s="60"/>
    </row>
    <row r="11" spans="1:9" s="58" customFormat="1" ht="21" customHeight="1" x14ac:dyDescent="0.2">
      <c r="A11" s="60"/>
      <c r="B11" s="140">
        <f t="shared" si="0"/>
        <v>6</v>
      </c>
      <c r="C11" s="141" t="s">
        <v>188</v>
      </c>
      <c r="D11" s="142">
        <v>1</v>
      </c>
      <c r="E11" s="143" t="s">
        <v>902</v>
      </c>
      <c r="F11" s="144">
        <v>1</v>
      </c>
      <c r="G11" s="145" t="s">
        <v>902</v>
      </c>
      <c r="H11" s="146" t="s">
        <v>902</v>
      </c>
      <c r="I11" s="60"/>
    </row>
    <row r="12" spans="1:9" s="58" customFormat="1" ht="21" customHeight="1" x14ac:dyDescent="0.2">
      <c r="A12" s="60"/>
      <c r="B12" s="140">
        <f t="shared" si="0"/>
        <v>7</v>
      </c>
      <c r="C12" s="141" t="s">
        <v>190</v>
      </c>
      <c r="D12" s="142">
        <v>3</v>
      </c>
      <c r="E12" s="143" t="s">
        <v>902</v>
      </c>
      <c r="F12" s="144">
        <v>3</v>
      </c>
      <c r="G12" s="145" t="s">
        <v>902</v>
      </c>
      <c r="H12" s="146" t="s">
        <v>902</v>
      </c>
      <c r="I12" s="60"/>
    </row>
    <row r="13" spans="1:9" s="58" customFormat="1" ht="21" customHeight="1" x14ac:dyDescent="0.2">
      <c r="A13" s="60"/>
      <c r="B13" s="140">
        <f t="shared" si="0"/>
        <v>8</v>
      </c>
      <c r="C13" s="141" t="s">
        <v>192</v>
      </c>
      <c r="D13" s="142">
        <v>2</v>
      </c>
      <c r="E13" s="143" t="s">
        <v>902</v>
      </c>
      <c r="F13" s="144">
        <v>2</v>
      </c>
      <c r="G13" s="145" t="s">
        <v>902</v>
      </c>
      <c r="H13" s="146" t="s">
        <v>902</v>
      </c>
      <c r="I13" s="60"/>
    </row>
    <row r="14" spans="1:9" s="58" customFormat="1" ht="21" customHeight="1" x14ac:dyDescent="0.2">
      <c r="A14" s="60"/>
      <c r="B14" s="140">
        <f t="shared" si="0"/>
        <v>9</v>
      </c>
      <c r="C14" s="141" t="s">
        <v>194</v>
      </c>
      <c r="D14" s="142">
        <v>1</v>
      </c>
      <c r="E14" s="143" t="s">
        <v>902</v>
      </c>
      <c r="F14" s="144" t="s">
        <v>902</v>
      </c>
      <c r="G14" s="145" t="s">
        <v>902</v>
      </c>
      <c r="H14" s="146">
        <v>1</v>
      </c>
      <c r="I14" s="60"/>
    </row>
    <row r="15" spans="1:9" s="58" customFormat="1" ht="21" customHeight="1" x14ac:dyDescent="0.2">
      <c r="A15" s="60"/>
      <c r="B15" s="140">
        <f t="shared" si="0"/>
        <v>10</v>
      </c>
      <c r="C15" s="141" t="s">
        <v>196</v>
      </c>
      <c r="D15" s="142">
        <v>1</v>
      </c>
      <c r="E15" s="143" t="s">
        <v>902</v>
      </c>
      <c r="F15" s="144" t="s">
        <v>902</v>
      </c>
      <c r="G15" s="145" t="s">
        <v>902</v>
      </c>
      <c r="H15" s="146">
        <v>1</v>
      </c>
      <c r="I15" s="60"/>
    </row>
    <row r="16" spans="1:9" s="58" customFormat="1" ht="21" customHeight="1" x14ac:dyDescent="0.2">
      <c r="A16" s="60"/>
      <c r="B16" s="140">
        <f t="shared" si="0"/>
        <v>11</v>
      </c>
      <c r="C16" s="141" t="s">
        <v>198</v>
      </c>
      <c r="D16" s="142">
        <v>1</v>
      </c>
      <c r="E16" s="143">
        <v>1</v>
      </c>
      <c r="F16" s="144" t="s">
        <v>902</v>
      </c>
      <c r="G16" s="145" t="s">
        <v>902</v>
      </c>
      <c r="H16" s="146" t="s">
        <v>902</v>
      </c>
      <c r="I16" s="60"/>
    </row>
    <row r="17" spans="1:9" s="58" customFormat="1" ht="21" customHeight="1" x14ac:dyDescent="0.2">
      <c r="A17" s="60"/>
      <c r="B17" s="140">
        <f t="shared" si="0"/>
        <v>12</v>
      </c>
      <c r="C17" s="141" t="s">
        <v>200</v>
      </c>
      <c r="D17" s="142">
        <v>1</v>
      </c>
      <c r="E17" s="143" t="s">
        <v>902</v>
      </c>
      <c r="F17" s="144" t="s">
        <v>902</v>
      </c>
      <c r="G17" s="145" t="s">
        <v>902</v>
      </c>
      <c r="H17" s="146">
        <v>1</v>
      </c>
      <c r="I17" s="60"/>
    </row>
    <row r="18" spans="1:9" s="58" customFormat="1" ht="21" customHeight="1" x14ac:dyDescent="0.2">
      <c r="A18" s="60"/>
      <c r="B18" s="140">
        <f t="shared" si="0"/>
        <v>13</v>
      </c>
      <c r="C18" s="141" t="s">
        <v>202</v>
      </c>
      <c r="D18" s="142">
        <v>1</v>
      </c>
      <c r="E18" s="143" t="s">
        <v>902</v>
      </c>
      <c r="F18" s="144">
        <v>1</v>
      </c>
      <c r="G18" s="145" t="s">
        <v>902</v>
      </c>
      <c r="H18" s="146" t="s">
        <v>902</v>
      </c>
      <c r="I18" s="60"/>
    </row>
    <row r="19" spans="1:9" s="58" customFormat="1" ht="21" customHeight="1" x14ac:dyDescent="0.2">
      <c r="A19" s="60"/>
      <c r="B19" s="140">
        <f t="shared" si="0"/>
        <v>14</v>
      </c>
      <c r="C19" s="141" t="s">
        <v>204</v>
      </c>
      <c r="D19" s="142">
        <v>3</v>
      </c>
      <c r="E19" s="143" t="s">
        <v>902</v>
      </c>
      <c r="F19" s="144">
        <v>3</v>
      </c>
      <c r="G19" s="145" t="s">
        <v>902</v>
      </c>
      <c r="H19" s="146" t="s">
        <v>902</v>
      </c>
      <c r="I19" s="60"/>
    </row>
    <row r="20" spans="1:9" s="58" customFormat="1" ht="21" customHeight="1" x14ac:dyDescent="0.2">
      <c r="A20" s="60"/>
      <c r="B20" s="140">
        <f t="shared" si="0"/>
        <v>15</v>
      </c>
      <c r="C20" s="147" t="s">
        <v>206</v>
      </c>
      <c r="D20" s="142">
        <v>1</v>
      </c>
      <c r="E20" s="143" t="s">
        <v>902</v>
      </c>
      <c r="F20" s="144">
        <v>1</v>
      </c>
      <c r="G20" s="145" t="s">
        <v>902</v>
      </c>
      <c r="H20" s="146" t="s">
        <v>902</v>
      </c>
      <c r="I20" s="60"/>
    </row>
    <row r="21" spans="1:9" s="58" customFormat="1" ht="21" customHeight="1" x14ac:dyDescent="0.2">
      <c r="A21" s="60"/>
      <c r="B21" s="140">
        <f t="shared" si="0"/>
        <v>16</v>
      </c>
      <c r="C21" s="141" t="s">
        <v>208</v>
      </c>
      <c r="D21" s="142">
        <v>1</v>
      </c>
      <c r="E21" s="143" t="s">
        <v>902</v>
      </c>
      <c r="F21" s="144">
        <v>1</v>
      </c>
      <c r="G21" s="145" t="s">
        <v>902</v>
      </c>
      <c r="H21" s="146" t="s">
        <v>902</v>
      </c>
      <c r="I21" s="60"/>
    </row>
    <row r="22" spans="1:9" s="58" customFormat="1" ht="21" customHeight="1" x14ac:dyDescent="0.2">
      <c r="A22" s="60"/>
      <c r="B22" s="140">
        <f t="shared" si="0"/>
        <v>17</v>
      </c>
      <c r="C22" s="141" t="s">
        <v>210</v>
      </c>
      <c r="D22" s="142">
        <v>2</v>
      </c>
      <c r="E22" s="143" t="s">
        <v>902</v>
      </c>
      <c r="F22" s="144">
        <v>2</v>
      </c>
      <c r="G22" s="145" t="s">
        <v>902</v>
      </c>
      <c r="H22" s="146" t="s">
        <v>902</v>
      </c>
      <c r="I22" s="60"/>
    </row>
    <row r="23" spans="1:9" s="58" customFormat="1" ht="21" customHeight="1" x14ac:dyDescent="0.2">
      <c r="A23" s="60"/>
      <c r="B23" s="140">
        <f t="shared" si="0"/>
        <v>18</v>
      </c>
      <c r="C23" s="141" t="s">
        <v>212</v>
      </c>
      <c r="D23" s="142">
        <v>3</v>
      </c>
      <c r="E23" s="143">
        <v>1</v>
      </c>
      <c r="F23" s="144">
        <v>2</v>
      </c>
      <c r="G23" s="145" t="s">
        <v>902</v>
      </c>
      <c r="H23" s="146" t="s">
        <v>902</v>
      </c>
      <c r="I23" s="60"/>
    </row>
    <row r="24" spans="1:9" s="58" customFormat="1" ht="21" customHeight="1" x14ac:dyDescent="0.2">
      <c r="A24" s="60"/>
      <c r="B24" s="140">
        <f t="shared" si="0"/>
        <v>19</v>
      </c>
      <c r="C24" s="141" t="s">
        <v>214</v>
      </c>
      <c r="D24" s="142">
        <v>1</v>
      </c>
      <c r="E24" s="143">
        <v>1</v>
      </c>
      <c r="F24" s="144" t="s">
        <v>902</v>
      </c>
      <c r="G24" s="145" t="s">
        <v>902</v>
      </c>
      <c r="H24" s="146" t="s">
        <v>902</v>
      </c>
      <c r="I24" s="60"/>
    </row>
    <row r="25" spans="1:9" s="58" customFormat="1" ht="21" customHeight="1" x14ac:dyDescent="0.2">
      <c r="A25" s="60"/>
      <c r="B25" s="140">
        <f t="shared" si="0"/>
        <v>20</v>
      </c>
      <c r="C25" s="141" t="s">
        <v>216</v>
      </c>
      <c r="D25" s="142">
        <v>5</v>
      </c>
      <c r="E25" s="143">
        <v>2</v>
      </c>
      <c r="F25" s="144">
        <v>3</v>
      </c>
      <c r="G25" s="145" t="s">
        <v>902</v>
      </c>
      <c r="H25" s="146" t="s">
        <v>902</v>
      </c>
      <c r="I25" s="60"/>
    </row>
    <row r="26" spans="1:9" s="58" customFormat="1" ht="21" customHeight="1" x14ac:dyDescent="0.2">
      <c r="A26" s="60"/>
      <c r="B26" s="140">
        <f t="shared" si="0"/>
        <v>21</v>
      </c>
      <c r="C26" s="141" t="s">
        <v>218</v>
      </c>
      <c r="D26" s="142">
        <v>1</v>
      </c>
      <c r="E26" s="143" t="s">
        <v>902</v>
      </c>
      <c r="F26" s="144">
        <v>1</v>
      </c>
      <c r="G26" s="145" t="s">
        <v>902</v>
      </c>
      <c r="H26" s="146" t="s">
        <v>902</v>
      </c>
      <c r="I26" s="60"/>
    </row>
    <row r="27" spans="1:9" s="58" customFormat="1" ht="21" customHeight="1" x14ac:dyDescent="0.2">
      <c r="A27" s="60"/>
      <c r="B27" s="140">
        <f t="shared" si="0"/>
        <v>22</v>
      </c>
      <c r="C27" s="141" t="s">
        <v>220</v>
      </c>
      <c r="D27" s="142">
        <v>10</v>
      </c>
      <c r="E27" s="143">
        <v>5</v>
      </c>
      <c r="F27" s="144">
        <v>5</v>
      </c>
      <c r="G27" s="145" t="s">
        <v>902</v>
      </c>
      <c r="H27" s="146" t="s">
        <v>902</v>
      </c>
      <c r="I27" s="60"/>
    </row>
    <row r="28" spans="1:9" s="58" customFormat="1" ht="21" customHeight="1" x14ac:dyDescent="0.2">
      <c r="A28" s="60"/>
      <c r="B28" s="140">
        <f t="shared" si="0"/>
        <v>23</v>
      </c>
      <c r="C28" s="141" t="s">
        <v>222</v>
      </c>
      <c r="D28" s="142">
        <v>1</v>
      </c>
      <c r="E28" s="143" t="s">
        <v>902</v>
      </c>
      <c r="F28" s="144">
        <v>1</v>
      </c>
      <c r="G28" s="145" t="s">
        <v>902</v>
      </c>
      <c r="H28" s="146" t="s">
        <v>902</v>
      </c>
      <c r="I28" s="60"/>
    </row>
    <row r="29" spans="1:9" s="58" customFormat="1" ht="21" customHeight="1" x14ac:dyDescent="0.2">
      <c r="A29" s="60"/>
      <c r="B29" s="140">
        <f t="shared" si="0"/>
        <v>24</v>
      </c>
      <c r="C29" s="141" t="s">
        <v>224</v>
      </c>
      <c r="D29" s="142">
        <v>5</v>
      </c>
      <c r="E29" s="143" t="s">
        <v>902</v>
      </c>
      <c r="F29" s="144">
        <v>5</v>
      </c>
      <c r="G29" s="145" t="s">
        <v>902</v>
      </c>
      <c r="H29" s="146" t="s">
        <v>902</v>
      </c>
      <c r="I29" s="60"/>
    </row>
    <row r="30" spans="1:9" s="58" customFormat="1" ht="21" customHeight="1" x14ac:dyDescent="0.2">
      <c r="A30" s="60"/>
      <c r="B30" s="140">
        <f t="shared" si="0"/>
        <v>25</v>
      </c>
      <c r="C30" s="141" t="s">
        <v>227</v>
      </c>
      <c r="D30" s="142">
        <v>2</v>
      </c>
      <c r="E30" s="143" t="s">
        <v>902</v>
      </c>
      <c r="F30" s="144">
        <v>2</v>
      </c>
      <c r="G30" s="145" t="s">
        <v>902</v>
      </c>
      <c r="H30" s="146" t="s">
        <v>902</v>
      </c>
      <c r="I30" s="60"/>
    </row>
    <row r="31" spans="1:9" s="58" customFormat="1" ht="21" customHeight="1" x14ac:dyDescent="0.2">
      <c r="A31" s="60"/>
      <c r="B31" s="140">
        <f t="shared" si="0"/>
        <v>26</v>
      </c>
      <c r="C31" s="141" t="s">
        <v>229</v>
      </c>
      <c r="D31" s="142">
        <v>15</v>
      </c>
      <c r="E31" s="143">
        <v>12</v>
      </c>
      <c r="F31" s="144">
        <v>3</v>
      </c>
      <c r="G31" s="145" t="s">
        <v>902</v>
      </c>
      <c r="H31" s="146" t="s">
        <v>902</v>
      </c>
      <c r="I31" s="60"/>
    </row>
    <row r="32" spans="1:9" s="58" customFormat="1" ht="21" customHeight="1" x14ac:dyDescent="0.2">
      <c r="A32" s="60"/>
      <c r="B32" s="140">
        <f t="shared" si="0"/>
        <v>27</v>
      </c>
      <c r="C32" s="141" t="s">
        <v>231</v>
      </c>
      <c r="D32" s="142">
        <v>1</v>
      </c>
      <c r="E32" s="143" t="s">
        <v>902</v>
      </c>
      <c r="F32" s="144">
        <v>1</v>
      </c>
      <c r="G32" s="145" t="s">
        <v>902</v>
      </c>
      <c r="H32" s="146" t="s">
        <v>902</v>
      </c>
      <c r="I32" s="60"/>
    </row>
    <row r="33" spans="1:9" s="58" customFormat="1" ht="21" customHeight="1" x14ac:dyDescent="0.2">
      <c r="A33" s="60"/>
      <c r="B33" s="140">
        <f t="shared" si="0"/>
        <v>28</v>
      </c>
      <c r="C33" s="141" t="s">
        <v>234</v>
      </c>
      <c r="D33" s="142">
        <v>2</v>
      </c>
      <c r="E33" s="143">
        <v>1</v>
      </c>
      <c r="F33" s="144">
        <v>1</v>
      </c>
      <c r="G33" s="145" t="s">
        <v>902</v>
      </c>
      <c r="H33" s="146" t="s">
        <v>902</v>
      </c>
      <c r="I33" s="60"/>
    </row>
    <row r="34" spans="1:9" s="58" customFormat="1" ht="21" customHeight="1" x14ac:dyDescent="0.2">
      <c r="A34" s="60"/>
      <c r="B34" s="140">
        <f t="shared" si="0"/>
        <v>29</v>
      </c>
      <c r="C34" s="141" t="s">
        <v>236</v>
      </c>
      <c r="D34" s="142">
        <v>2</v>
      </c>
      <c r="E34" s="143">
        <v>1</v>
      </c>
      <c r="F34" s="144">
        <v>1</v>
      </c>
      <c r="G34" s="145" t="s">
        <v>902</v>
      </c>
      <c r="H34" s="146" t="s">
        <v>902</v>
      </c>
      <c r="I34" s="60"/>
    </row>
    <row r="35" spans="1:9" s="58" customFormat="1" ht="21" customHeight="1" x14ac:dyDescent="0.2">
      <c r="A35" s="60"/>
      <c r="B35" s="140">
        <f t="shared" si="0"/>
        <v>30</v>
      </c>
      <c r="C35" s="141" t="s">
        <v>238</v>
      </c>
      <c r="D35" s="142">
        <v>1</v>
      </c>
      <c r="E35" s="143">
        <v>1</v>
      </c>
      <c r="F35" s="144" t="s">
        <v>902</v>
      </c>
      <c r="G35" s="145" t="s">
        <v>902</v>
      </c>
      <c r="H35" s="146" t="s">
        <v>902</v>
      </c>
      <c r="I35" s="60"/>
    </row>
    <row r="36" spans="1:9" s="58" customFormat="1" ht="21" customHeight="1" x14ac:dyDescent="0.2">
      <c r="A36" s="60"/>
      <c r="B36" s="140">
        <f t="shared" si="0"/>
        <v>31</v>
      </c>
      <c r="C36" s="141" t="s">
        <v>240</v>
      </c>
      <c r="D36" s="142">
        <v>3</v>
      </c>
      <c r="E36" s="143" t="s">
        <v>902</v>
      </c>
      <c r="F36" s="144">
        <v>3</v>
      </c>
      <c r="G36" s="145" t="s">
        <v>902</v>
      </c>
      <c r="H36" s="146" t="s">
        <v>902</v>
      </c>
      <c r="I36" s="60"/>
    </row>
    <row r="37" spans="1:9" s="58" customFormat="1" ht="21" customHeight="1" x14ac:dyDescent="0.2">
      <c r="A37" s="60"/>
      <c r="B37" s="140">
        <f t="shared" si="0"/>
        <v>32</v>
      </c>
      <c r="C37" s="141" t="s">
        <v>242</v>
      </c>
      <c r="D37" s="142">
        <v>2</v>
      </c>
      <c r="E37" s="143">
        <v>1</v>
      </c>
      <c r="F37" s="144">
        <v>1</v>
      </c>
      <c r="G37" s="145" t="s">
        <v>902</v>
      </c>
      <c r="H37" s="146" t="s">
        <v>902</v>
      </c>
      <c r="I37" s="60"/>
    </row>
    <row r="38" spans="1:9" s="58" customFormat="1" ht="21" customHeight="1" x14ac:dyDescent="0.2">
      <c r="A38" s="60"/>
      <c r="B38" s="140">
        <f t="shared" si="0"/>
        <v>33</v>
      </c>
      <c r="C38" s="141" t="s">
        <v>244</v>
      </c>
      <c r="D38" s="142">
        <v>1</v>
      </c>
      <c r="E38" s="143" t="s">
        <v>902</v>
      </c>
      <c r="F38" s="144">
        <v>1</v>
      </c>
      <c r="G38" s="145" t="s">
        <v>902</v>
      </c>
      <c r="H38" s="146" t="s">
        <v>902</v>
      </c>
      <c r="I38" s="60"/>
    </row>
    <row r="39" spans="1:9" s="58" customFormat="1" ht="21" customHeight="1" x14ac:dyDescent="0.2">
      <c r="A39" s="60"/>
      <c r="B39" s="140">
        <f t="shared" si="0"/>
        <v>34</v>
      </c>
      <c r="C39" s="141" t="s">
        <v>246</v>
      </c>
      <c r="D39" s="142">
        <v>2</v>
      </c>
      <c r="E39" s="143" t="s">
        <v>902</v>
      </c>
      <c r="F39" s="144">
        <v>2</v>
      </c>
      <c r="G39" s="145" t="s">
        <v>902</v>
      </c>
      <c r="H39" s="146" t="s">
        <v>902</v>
      </c>
      <c r="I39" s="60"/>
    </row>
    <row r="40" spans="1:9" s="58" customFormat="1" ht="21" customHeight="1" x14ac:dyDescent="0.2">
      <c r="A40" s="60"/>
      <c r="B40" s="140">
        <f t="shared" si="0"/>
        <v>35</v>
      </c>
      <c r="C40" s="141" t="s">
        <v>248</v>
      </c>
      <c r="D40" s="142">
        <v>1</v>
      </c>
      <c r="E40" s="143" t="s">
        <v>902</v>
      </c>
      <c r="F40" s="144">
        <v>1</v>
      </c>
      <c r="G40" s="145" t="s">
        <v>902</v>
      </c>
      <c r="H40" s="146" t="s">
        <v>902</v>
      </c>
      <c r="I40" s="60"/>
    </row>
    <row r="41" spans="1:9" s="58" customFormat="1" ht="21" customHeight="1" x14ac:dyDescent="0.2">
      <c r="A41" s="60"/>
      <c r="B41" s="140">
        <f t="shared" si="0"/>
        <v>36</v>
      </c>
      <c r="C41" s="141" t="s">
        <v>250</v>
      </c>
      <c r="D41" s="142">
        <v>1</v>
      </c>
      <c r="E41" s="143" t="s">
        <v>902</v>
      </c>
      <c r="F41" s="144" t="s">
        <v>902</v>
      </c>
      <c r="G41" s="145" t="s">
        <v>902</v>
      </c>
      <c r="H41" s="146">
        <v>1</v>
      </c>
      <c r="I41" s="60"/>
    </row>
    <row r="42" spans="1:9" s="58" customFormat="1" ht="21" customHeight="1" x14ac:dyDescent="0.2">
      <c r="A42" s="60"/>
      <c r="B42" s="140">
        <f t="shared" si="0"/>
        <v>37</v>
      </c>
      <c r="C42" s="141" t="s">
        <v>252</v>
      </c>
      <c r="D42" s="142">
        <v>4</v>
      </c>
      <c r="E42" s="143">
        <v>1</v>
      </c>
      <c r="F42" s="144">
        <v>3</v>
      </c>
      <c r="G42" s="145" t="s">
        <v>902</v>
      </c>
      <c r="H42" s="146" t="s">
        <v>902</v>
      </c>
      <c r="I42" s="60"/>
    </row>
    <row r="43" spans="1:9" s="58" customFormat="1" ht="21" customHeight="1" x14ac:dyDescent="0.2">
      <c r="A43" s="60"/>
      <c r="B43" s="140">
        <f t="shared" si="0"/>
        <v>38</v>
      </c>
      <c r="C43" s="141" t="s">
        <v>254</v>
      </c>
      <c r="D43" s="142">
        <v>2</v>
      </c>
      <c r="E43" s="143">
        <v>2</v>
      </c>
      <c r="F43" s="144" t="s">
        <v>902</v>
      </c>
      <c r="G43" s="145" t="s">
        <v>902</v>
      </c>
      <c r="H43" s="146" t="s">
        <v>902</v>
      </c>
      <c r="I43" s="60"/>
    </row>
    <row r="44" spans="1:9" s="58" customFormat="1" ht="21" customHeight="1" x14ac:dyDescent="0.2">
      <c r="A44" s="60"/>
      <c r="B44" s="140">
        <f t="shared" si="0"/>
        <v>39</v>
      </c>
      <c r="C44" s="141" t="s">
        <v>256</v>
      </c>
      <c r="D44" s="142">
        <v>1</v>
      </c>
      <c r="E44" s="143" t="s">
        <v>902</v>
      </c>
      <c r="F44" s="144" t="s">
        <v>902</v>
      </c>
      <c r="G44" s="145">
        <v>1</v>
      </c>
      <c r="H44" s="146" t="s">
        <v>902</v>
      </c>
      <c r="I44" s="60"/>
    </row>
    <row r="45" spans="1:9" s="58" customFormat="1" ht="21" customHeight="1" x14ac:dyDescent="0.2">
      <c r="A45" s="60"/>
      <c r="B45" s="140">
        <f t="shared" si="0"/>
        <v>40</v>
      </c>
      <c r="C45" s="141" t="s">
        <v>258</v>
      </c>
      <c r="D45" s="142">
        <v>1</v>
      </c>
      <c r="E45" s="143" t="s">
        <v>902</v>
      </c>
      <c r="F45" s="144">
        <v>1</v>
      </c>
      <c r="G45" s="145" t="s">
        <v>902</v>
      </c>
      <c r="H45" s="146" t="s">
        <v>902</v>
      </c>
      <c r="I45" s="60"/>
    </row>
    <row r="46" spans="1:9" s="58" customFormat="1" ht="21" customHeight="1" x14ac:dyDescent="0.2">
      <c r="A46" s="60"/>
      <c r="B46" s="140">
        <f t="shared" si="0"/>
        <v>41</v>
      </c>
      <c r="C46" s="141" t="s">
        <v>260</v>
      </c>
      <c r="D46" s="142">
        <v>1</v>
      </c>
      <c r="E46" s="143" t="s">
        <v>902</v>
      </c>
      <c r="F46" s="144">
        <v>1</v>
      </c>
      <c r="G46" s="145" t="s">
        <v>902</v>
      </c>
      <c r="H46" s="146" t="s">
        <v>902</v>
      </c>
      <c r="I46" s="60"/>
    </row>
    <row r="47" spans="1:9" s="58" customFormat="1" ht="21" customHeight="1" x14ac:dyDescent="0.2">
      <c r="A47" s="60"/>
      <c r="B47" s="140">
        <f t="shared" si="0"/>
        <v>42</v>
      </c>
      <c r="C47" s="141" t="s">
        <v>262</v>
      </c>
      <c r="D47" s="142">
        <v>2</v>
      </c>
      <c r="E47" s="143" t="s">
        <v>902</v>
      </c>
      <c r="F47" s="144">
        <v>2</v>
      </c>
      <c r="G47" s="145" t="s">
        <v>902</v>
      </c>
      <c r="H47" s="146" t="s">
        <v>902</v>
      </c>
      <c r="I47" s="60"/>
    </row>
    <row r="48" spans="1:9" s="58" customFormat="1" ht="21" customHeight="1" x14ac:dyDescent="0.2">
      <c r="A48" s="60"/>
      <c r="B48" s="140">
        <f t="shared" si="0"/>
        <v>43</v>
      </c>
      <c r="C48" s="141" t="s">
        <v>264</v>
      </c>
      <c r="D48" s="142">
        <v>5</v>
      </c>
      <c r="E48" s="143" t="s">
        <v>902</v>
      </c>
      <c r="F48" s="144">
        <v>5</v>
      </c>
      <c r="G48" s="145" t="s">
        <v>902</v>
      </c>
      <c r="H48" s="146" t="s">
        <v>902</v>
      </c>
      <c r="I48" s="60"/>
    </row>
    <row r="49" spans="1:9" s="58" customFormat="1" ht="21" customHeight="1" x14ac:dyDescent="0.2">
      <c r="A49" s="60"/>
      <c r="B49" s="140">
        <f t="shared" si="0"/>
        <v>44</v>
      </c>
      <c r="C49" s="141" t="s">
        <v>266</v>
      </c>
      <c r="D49" s="142">
        <v>1</v>
      </c>
      <c r="E49" s="143" t="s">
        <v>902</v>
      </c>
      <c r="F49" s="144">
        <v>1</v>
      </c>
      <c r="G49" s="145" t="s">
        <v>902</v>
      </c>
      <c r="H49" s="146" t="s">
        <v>902</v>
      </c>
      <c r="I49" s="60"/>
    </row>
    <row r="50" spans="1:9" s="58" customFormat="1" ht="21" customHeight="1" x14ac:dyDescent="0.2">
      <c r="A50" s="60"/>
      <c r="B50" s="140">
        <f t="shared" si="0"/>
        <v>45</v>
      </c>
      <c r="C50" s="148" t="s">
        <v>268</v>
      </c>
      <c r="D50" s="149">
        <v>1</v>
      </c>
      <c r="E50" s="150" t="s">
        <v>902</v>
      </c>
      <c r="F50" s="151">
        <v>1</v>
      </c>
      <c r="G50" s="152" t="s">
        <v>902</v>
      </c>
      <c r="H50" s="153" t="s">
        <v>902</v>
      </c>
      <c r="I50" s="60"/>
    </row>
    <row r="51" spans="1:9" s="58" customFormat="1" ht="21" customHeight="1" x14ac:dyDescent="0.2">
      <c r="A51" s="60"/>
      <c r="B51" s="140">
        <f t="shared" si="0"/>
        <v>46</v>
      </c>
      <c r="C51" s="148" t="s">
        <v>270</v>
      </c>
      <c r="D51" s="149">
        <v>2</v>
      </c>
      <c r="E51" s="150" t="s">
        <v>902</v>
      </c>
      <c r="F51" s="151">
        <v>2</v>
      </c>
      <c r="G51" s="152" t="s">
        <v>902</v>
      </c>
      <c r="H51" s="153" t="s">
        <v>902</v>
      </c>
      <c r="I51" s="60"/>
    </row>
    <row r="52" spans="1:9" s="58" customFormat="1" ht="21" customHeight="1" x14ac:dyDescent="0.2">
      <c r="A52" s="60"/>
      <c r="B52" s="140">
        <f t="shared" si="0"/>
        <v>47</v>
      </c>
      <c r="C52" s="148" t="s">
        <v>272</v>
      </c>
      <c r="D52" s="149">
        <v>1</v>
      </c>
      <c r="E52" s="150" t="s">
        <v>902</v>
      </c>
      <c r="F52" s="151">
        <v>1</v>
      </c>
      <c r="G52" s="152" t="s">
        <v>902</v>
      </c>
      <c r="H52" s="153" t="s">
        <v>902</v>
      </c>
      <c r="I52" s="60"/>
    </row>
    <row r="53" spans="1:9" s="58" customFormat="1" ht="21" customHeight="1" x14ac:dyDescent="0.2">
      <c r="A53" s="60"/>
      <c r="B53" s="140">
        <f t="shared" si="0"/>
        <v>48</v>
      </c>
      <c r="C53" s="148" t="s">
        <v>274</v>
      </c>
      <c r="D53" s="149">
        <v>8</v>
      </c>
      <c r="E53" s="150" t="s">
        <v>902</v>
      </c>
      <c r="F53" s="151">
        <v>8</v>
      </c>
      <c r="G53" s="152" t="s">
        <v>902</v>
      </c>
      <c r="H53" s="153" t="s">
        <v>902</v>
      </c>
      <c r="I53" s="60"/>
    </row>
    <row r="54" spans="1:9" s="58" customFormat="1" ht="21" customHeight="1" x14ac:dyDescent="0.2">
      <c r="A54" s="60"/>
      <c r="B54" s="140">
        <f t="shared" si="0"/>
        <v>49</v>
      </c>
      <c r="C54" s="154" t="s">
        <v>276</v>
      </c>
      <c r="D54" s="155">
        <v>1</v>
      </c>
      <c r="E54" s="156" t="s">
        <v>902</v>
      </c>
      <c r="F54" s="157">
        <v>1</v>
      </c>
      <c r="G54" s="158" t="s">
        <v>902</v>
      </c>
      <c r="H54" s="159" t="s">
        <v>902</v>
      </c>
      <c r="I54" s="60"/>
    </row>
    <row r="55" spans="1:9" s="58" customFormat="1" ht="21" customHeight="1" x14ac:dyDescent="0.2">
      <c r="A55" s="60"/>
      <c r="B55" s="140">
        <f t="shared" si="0"/>
        <v>50</v>
      </c>
      <c r="C55" s="154" t="s">
        <v>278</v>
      </c>
      <c r="D55" s="155">
        <v>4</v>
      </c>
      <c r="E55" s="156" t="s">
        <v>902</v>
      </c>
      <c r="F55" s="157">
        <v>4</v>
      </c>
      <c r="G55" s="158" t="s">
        <v>902</v>
      </c>
      <c r="H55" s="159" t="s">
        <v>902</v>
      </c>
      <c r="I55" s="60"/>
    </row>
    <row r="56" spans="1:9" s="58" customFormat="1" ht="21" customHeight="1" x14ac:dyDescent="0.2">
      <c r="A56" s="60"/>
      <c r="B56" s="140">
        <f t="shared" si="0"/>
        <v>51</v>
      </c>
      <c r="C56" s="154" t="s">
        <v>280</v>
      </c>
      <c r="D56" s="155">
        <v>2</v>
      </c>
      <c r="E56" s="156">
        <v>2</v>
      </c>
      <c r="F56" s="157" t="s">
        <v>902</v>
      </c>
      <c r="G56" s="158" t="s">
        <v>902</v>
      </c>
      <c r="H56" s="159" t="s">
        <v>902</v>
      </c>
      <c r="I56" s="60"/>
    </row>
    <row r="57" spans="1:9" s="58" customFormat="1" ht="21" customHeight="1" x14ac:dyDescent="0.2">
      <c r="A57" s="60"/>
      <c r="B57" s="140">
        <f t="shared" si="0"/>
        <v>52</v>
      </c>
      <c r="C57" s="154" t="s">
        <v>282</v>
      </c>
      <c r="D57" s="155">
        <v>6</v>
      </c>
      <c r="E57" s="156" t="s">
        <v>902</v>
      </c>
      <c r="F57" s="157">
        <v>4</v>
      </c>
      <c r="G57" s="158" t="s">
        <v>902</v>
      </c>
      <c r="H57" s="159">
        <v>2</v>
      </c>
      <c r="I57" s="60"/>
    </row>
    <row r="58" spans="1:9" s="58" customFormat="1" ht="21" customHeight="1" x14ac:dyDescent="0.2">
      <c r="A58" s="60"/>
      <c r="B58" s="140">
        <f t="shared" si="0"/>
        <v>53</v>
      </c>
      <c r="C58" s="154" t="s">
        <v>284</v>
      </c>
      <c r="D58" s="155">
        <v>2</v>
      </c>
      <c r="E58" s="156">
        <v>1</v>
      </c>
      <c r="F58" s="157">
        <v>1</v>
      </c>
      <c r="G58" s="158" t="s">
        <v>902</v>
      </c>
      <c r="H58" s="159" t="s">
        <v>902</v>
      </c>
      <c r="I58" s="60"/>
    </row>
    <row r="59" spans="1:9" s="58" customFormat="1" ht="21" customHeight="1" x14ac:dyDescent="0.2">
      <c r="A59" s="60"/>
      <c r="B59" s="140">
        <f t="shared" si="0"/>
        <v>54</v>
      </c>
      <c r="C59" s="154" t="s">
        <v>286</v>
      </c>
      <c r="D59" s="155">
        <v>1</v>
      </c>
      <c r="E59" s="156" t="s">
        <v>902</v>
      </c>
      <c r="F59" s="157">
        <v>1</v>
      </c>
      <c r="G59" s="158" t="s">
        <v>902</v>
      </c>
      <c r="H59" s="159" t="s">
        <v>902</v>
      </c>
      <c r="I59" s="60"/>
    </row>
    <row r="60" spans="1:9" s="58" customFormat="1" ht="21" customHeight="1" x14ac:dyDescent="0.2">
      <c r="A60" s="60"/>
      <c r="B60" s="140">
        <f t="shared" si="0"/>
        <v>55</v>
      </c>
      <c r="C60" s="154" t="s">
        <v>288</v>
      </c>
      <c r="D60" s="155">
        <v>3</v>
      </c>
      <c r="E60" s="156" t="s">
        <v>902</v>
      </c>
      <c r="F60" s="157">
        <v>3</v>
      </c>
      <c r="G60" s="158" t="s">
        <v>902</v>
      </c>
      <c r="H60" s="159" t="s">
        <v>902</v>
      </c>
      <c r="I60" s="60"/>
    </row>
    <row r="61" spans="1:9" s="58" customFormat="1" ht="21" customHeight="1" x14ac:dyDescent="0.2">
      <c r="A61" s="60"/>
      <c r="B61" s="140">
        <f t="shared" si="0"/>
        <v>56</v>
      </c>
      <c r="C61" s="154" t="s">
        <v>290</v>
      </c>
      <c r="D61" s="155">
        <v>2</v>
      </c>
      <c r="E61" s="156" t="s">
        <v>902</v>
      </c>
      <c r="F61" s="157" t="s">
        <v>902</v>
      </c>
      <c r="G61" s="158">
        <v>2</v>
      </c>
      <c r="H61" s="159" t="s">
        <v>902</v>
      </c>
      <c r="I61" s="60"/>
    </row>
    <row r="62" spans="1:9" s="58" customFormat="1" ht="21" customHeight="1" x14ac:dyDescent="0.2">
      <c r="A62" s="60"/>
      <c r="B62" s="140">
        <f t="shared" si="0"/>
        <v>57</v>
      </c>
      <c r="C62" s="154" t="s">
        <v>292</v>
      </c>
      <c r="D62" s="155">
        <v>8</v>
      </c>
      <c r="E62" s="156" t="s">
        <v>902</v>
      </c>
      <c r="F62" s="157">
        <v>8</v>
      </c>
      <c r="G62" s="158" t="s">
        <v>902</v>
      </c>
      <c r="H62" s="159" t="s">
        <v>902</v>
      </c>
      <c r="I62" s="60"/>
    </row>
    <row r="63" spans="1:9" s="58" customFormat="1" ht="21" customHeight="1" x14ac:dyDescent="0.2">
      <c r="A63" s="60"/>
      <c r="B63" s="140">
        <f t="shared" si="0"/>
        <v>58</v>
      </c>
      <c r="C63" s="154" t="s">
        <v>294</v>
      </c>
      <c r="D63" s="155">
        <v>1</v>
      </c>
      <c r="E63" s="156" t="s">
        <v>902</v>
      </c>
      <c r="F63" s="157">
        <v>1</v>
      </c>
      <c r="G63" s="158" t="s">
        <v>902</v>
      </c>
      <c r="H63" s="159" t="s">
        <v>902</v>
      </c>
      <c r="I63" s="60"/>
    </row>
    <row r="64" spans="1:9" s="58" customFormat="1" ht="21" customHeight="1" x14ac:dyDescent="0.2">
      <c r="A64" s="60"/>
      <c r="B64" s="140">
        <f t="shared" si="0"/>
        <v>59</v>
      </c>
      <c r="C64" s="154" t="s">
        <v>296</v>
      </c>
      <c r="D64" s="155">
        <v>1</v>
      </c>
      <c r="E64" s="156" t="s">
        <v>902</v>
      </c>
      <c r="F64" s="157">
        <v>1</v>
      </c>
      <c r="G64" s="158" t="s">
        <v>902</v>
      </c>
      <c r="H64" s="159" t="s">
        <v>902</v>
      </c>
      <c r="I64" s="60"/>
    </row>
    <row r="65" spans="1:9" s="58" customFormat="1" ht="21" customHeight="1" x14ac:dyDescent="0.2">
      <c r="A65" s="60"/>
      <c r="B65" s="140">
        <f t="shared" si="0"/>
        <v>60</v>
      </c>
      <c r="C65" s="154" t="s">
        <v>298</v>
      </c>
      <c r="D65" s="155">
        <v>10</v>
      </c>
      <c r="E65" s="156" t="s">
        <v>902</v>
      </c>
      <c r="F65" s="157">
        <v>10</v>
      </c>
      <c r="G65" s="158" t="s">
        <v>902</v>
      </c>
      <c r="H65" s="159" t="s">
        <v>902</v>
      </c>
      <c r="I65" s="60"/>
    </row>
    <row r="66" spans="1:9" s="58" customFormat="1" ht="21" customHeight="1" x14ac:dyDescent="0.2">
      <c r="A66" s="60"/>
      <c r="B66" s="140">
        <f t="shared" si="0"/>
        <v>61</v>
      </c>
      <c r="C66" s="160" t="s">
        <v>300</v>
      </c>
      <c r="D66" s="155">
        <v>9</v>
      </c>
      <c r="E66" s="156" t="s">
        <v>902</v>
      </c>
      <c r="F66" s="157">
        <v>9</v>
      </c>
      <c r="G66" s="158" t="s">
        <v>902</v>
      </c>
      <c r="H66" s="159" t="s">
        <v>902</v>
      </c>
      <c r="I66" s="60"/>
    </row>
    <row r="67" spans="1:9" s="58" customFormat="1" ht="21" customHeight="1" x14ac:dyDescent="0.2">
      <c r="A67" s="60"/>
      <c r="B67" s="140">
        <f t="shared" si="0"/>
        <v>62</v>
      </c>
      <c r="C67" s="160" t="s">
        <v>302</v>
      </c>
      <c r="D67" s="155">
        <v>2</v>
      </c>
      <c r="E67" s="156" t="s">
        <v>902</v>
      </c>
      <c r="F67" s="157" t="s">
        <v>902</v>
      </c>
      <c r="G67" s="158">
        <v>2</v>
      </c>
      <c r="H67" s="159" t="s">
        <v>902</v>
      </c>
      <c r="I67" s="60"/>
    </row>
    <row r="68" spans="1:9" s="58" customFormat="1" ht="21" customHeight="1" x14ac:dyDescent="0.2">
      <c r="A68" s="60"/>
      <c r="B68" s="140">
        <f t="shared" si="0"/>
        <v>63</v>
      </c>
      <c r="C68" s="160" t="s">
        <v>304</v>
      </c>
      <c r="D68" s="155">
        <v>2</v>
      </c>
      <c r="E68" s="156" t="s">
        <v>902</v>
      </c>
      <c r="F68" s="157">
        <v>1</v>
      </c>
      <c r="G68" s="158" t="s">
        <v>902</v>
      </c>
      <c r="H68" s="159">
        <v>1</v>
      </c>
      <c r="I68" s="60"/>
    </row>
    <row r="69" spans="1:9" s="58" customFormat="1" ht="21" customHeight="1" x14ac:dyDescent="0.2">
      <c r="A69" s="60"/>
      <c r="B69" s="140">
        <f t="shared" si="0"/>
        <v>64</v>
      </c>
      <c r="C69" s="160" t="s">
        <v>306</v>
      </c>
      <c r="D69" s="155">
        <v>1</v>
      </c>
      <c r="E69" s="156" t="s">
        <v>902</v>
      </c>
      <c r="F69" s="157" t="s">
        <v>902</v>
      </c>
      <c r="G69" s="158" t="s">
        <v>902</v>
      </c>
      <c r="H69" s="159">
        <v>1</v>
      </c>
      <c r="I69" s="60"/>
    </row>
    <row r="70" spans="1:9" s="58" customFormat="1" ht="21" customHeight="1" x14ac:dyDescent="0.2">
      <c r="A70" s="60"/>
      <c r="B70" s="140">
        <f t="shared" si="0"/>
        <v>65</v>
      </c>
      <c r="C70" s="160" t="s">
        <v>308</v>
      </c>
      <c r="D70" s="155">
        <v>1</v>
      </c>
      <c r="E70" s="156" t="s">
        <v>902</v>
      </c>
      <c r="F70" s="157" t="s">
        <v>902</v>
      </c>
      <c r="G70" s="158">
        <v>1</v>
      </c>
      <c r="H70" s="159" t="s">
        <v>902</v>
      </c>
      <c r="I70" s="60"/>
    </row>
    <row r="71" spans="1:9" s="58" customFormat="1" ht="21" customHeight="1" x14ac:dyDescent="0.2">
      <c r="A71" s="60"/>
      <c r="B71" s="140">
        <f t="shared" si="0"/>
        <v>66</v>
      </c>
      <c r="C71" s="160" t="s">
        <v>310</v>
      </c>
      <c r="D71" s="155">
        <v>1</v>
      </c>
      <c r="E71" s="156" t="s">
        <v>902</v>
      </c>
      <c r="F71" s="157">
        <v>1</v>
      </c>
      <c r="G71" s="158" t="s">
        <v>902</v>
      </c>
      <c r="H71" s="159" t="s">
        <v>902</v>
      </c>
      <c r="I71" s="60"/>
    </row>
    <row r="72" spans="1:9" s="58" customFormat="1" ht="21" customHeight="1" x14ac:dyDescent="0.2">
      <c r="A72" s="60"/>
      <c r="B72" s="140">
        <f t="shared" ref="B72:B77" si="1">+B71+1</f>
        <v>67</v>
      </c>
      <c r="C72" s="160" t="s">
        <v>312</v>
      </c>
      <c r="D72" s="155">
        <v>4</v>
      </c>
      <c r="E72" s="156">
        <v>4</v>
      </c>
      <c r="F72" s="157" t="s">
        <v>902</v>
      </c>
      <c r="G72" s="158" t="s">
        <v>902</v>
      </c>
      <c r="H72" s="159" t="s">
        <v>902</v>
      </c>
      <c r="I72" s="60"/>
    </row>
    <row r="73" spans="1:9" s="58" customFormat="1" ht="21" customHeight="1" x14ac:dyDescent="0.2">
      <c r="A73" s="60"/>
      <c r="B73" s="140">
        <f t="shared" si="1"/>
        <v>68</v>
      </c>
      <c r="C73" s="160" t="s">
        <v>314</v>
      </c>
      <c r="D73" s="155">
        <v>3</v>
      </c>
      <c r="E73" s="156">
        <v>1</v>
      </c>
      <c r="F73" s="157">
        <v>2</v>
      </c>
      <c r="G73" s="158" t="s">
        <v>902</v>
      </c>
      <c r="H73" s="159" t="s">
        <v>902</v>
      </c>
      <c r="I73" s="60"/>
    </row>
    <row r="74" spans="1:9" s="58" customFormat="1" ht="21" customHeight="1" x14ac:dyDescent="0.2">
      <c r="A74" s="60"/>
      <c r="B74" s="140">
        <f t="shared" si="1"/>
        <v>69</v>
      </c>
      <c r="C74" s="160" t="s">
        <v>316</v>
      </c>
      <c r="D74" s="155">
        <v>1</v>
      </c>
      <c r="E74" s="156" t="s">
        <v>902</v>
      </c>
      <c r="F74" s="157">
        <v>1</v>
      </c>
      <c r="G74" s="158" t="s">
        <v>902</v>
      </c>
      <c r="H74" s="159" t="s">
        <v>902</v>
      </c>
      <c r="I74" s="60"/>
    </row>
    <row r="75" spans="1:9" s="58" customFormat="1" ht="21" customHeight="1" x14ac:dyDescent="0.2">
      <c r="A75" s="60"/>
      <c r="B75" s="140">
        <f t="shared" si="1"/>
        <v>70</v>
      </c>
      <c r="C75" s="160" t="s">
        <v>318</v>
      </c>
      <c r="D75" s="155">
        <v>11</v>
      </c>
      <c r="E75" s="156" t="s">
        <v>902</v>
      </c>
      <c r="F75" s="157">
        <v>11</v>
      </c>
      <c r="G75" s="158" t="s">
        <v>902</v>
      </c>
      <c r="H75" s="159" t="s">
        <v>902</v>
      </c>
      <c r="I75" s="60"/>
    </row>
    <row r="76" spans="1:9" s="58" customFormat="1" ht="21" customHeight="1" x14ac:dyDescent="0.2">
      <c r="A76" s="60"/>
      <c r="B76" s="140">
        <f t="shared" si="1"/>
        <v>71</v>
      </c>
      <c r="C76" s="160" t="s">
        <v>320</v>
      </c>
      <c r="D76" s="155">
        <v>1</v>
      </c>
      <c r="E76" s="156" t="s">
        <v>902</v>
      </c>
      <c r="F76" s="157" t="s">
        <v>902</v>
      </c>
      <c r="G76" s="158" t="s">
        <v>902</v>
      </c>
      <c r="H76" s="159">
        <v>1</v>
      </c>
      <c r="I76" s="60"/>
    </row>
    <row r="77" spans="1:9" s="58" customFormat="1" ht="21" customHeight="1" x14ac:dyDescent="0.2">
      <c r="A77" s="60"/>
      <c r="B77" s="140">
        <f t="shared" si="1"/>
        <v>72</v>
      </c>
      <c r="C77" s="160" t="s">
        <v>322</v>
      </c>
      <c r="D77" s="155">
        <v>7</v>
      </c>
      <c r="E77" s="156">
        <v>3</v>
      </c>
      <c r="F77" s="157">
        <v>3</v>
      </c>
      <c r="G77" s="158">
        <v>1</v>
      </c>
      <c r="H77" s="159" t="s">
        <v>902</v>
      </c>
      <c r="I77" s="60"/>
    </row>
    <row r="78" spans="1:9" s="58" customFormat="1" ht="21" customHeight="1" x14ac:dyDescent="0.2">
      <c r="A78" s="60"/>
      <c r="B78" s="140">
        <f>+B77+1</f>
        <v>73</v>
      </c>
      <c r="C78" s="160" t="s">
        <v>324</v>
      </c>
      <c r="D78" s="155">
        <v>5</v>
      </c>
      <c r="E78" s="156" t="s">
        <v>902</v>
      </c>
      <c r="F78" s="157">
        <v>5</v>
      </c>
      <c r="G78" s="158" t="s">
        <v>902</v>
      </c>
      <c r="H78" s="159" t="s">
        <v>902</v>
      </c>
      <c r="I78" s="60"/>
    </row>
    <row r="79" spans="1:9" s="58" customFormat="1" ht="21" customHeight="1" thickBot="1" x14ac:dyDescent="0.25">
      <c r="A79" s="60"/>
      <c r="B79" s="140">
        <f t="shared" ref="B79" si="2">+B78+1</f>
        <v>74</v>
      </c>
      <c r="C79" s="160" t="s">
        <v>326</v>
      </c>
      <c r="D79" s="155">
        <v>6</v>
      </c>
      <c r="E79" s="156" t="s">
        <v>902</v>
      </c>
      <c r="F79" s="157">
        <v>6</v>
      </c>
      <c r="G79" s="158" t="s">
        <v>902</v>
      </c>
      <c r="H79" s="159" t="s">
        <v>902</v>
      </c>
      <c r="I79" s="60"/>
    </row>
    <row r="80" spans="1:9" s="166" customFormat="1" ht="21" customHeight="1" thickBot="1" x14ac:dyDescent="0.3">
      <c r="A80" s="112"/>
      <c r="B80" s="1850" t="s">
        <v>776</v>
      </c>
      <c r="C80" s="1851"/>
      <c r="D80" s="161">
        <f>SUM(D6:D79)</f>
        <v>218</v>
      </c>
      <c r="E80" s="162">
        <f>SUM(E6:E79)</f>
        <v>40</v>
      </c>
      <c r="F80" s="163">
        <f>SUM(F6:F79)</f>
        <v>155</v>
      </c>
      <c r="G80" s="164">
        <f>SUM(G6:G79)</f>
        <v>8</v>
      </c>
      <c r="H80" s="165">
        <f>SUM(H6:H79)</f>
        <v>15</v>
      </c>
      <c r="I80" s="112"/>
    </row>
    <row r="81" spans="1:9" s="58" customFormat="1" ht="12.75" x14ac:dyDescent="0.2">
      <c r="A81" s="60"/>
      <c r="B81" s="60"/>
      <c r="C81" s="112"/>
      <c r="D81" s="60"/>
      <c r="E81" s="60"/>
      <c r="F81" s="60"/>
      <c r="G81" s="60"/>
      <c r="H81" s="60"/>
      <c r="I81" s="60"/>
    </row>
    <row r="82" spans="1:9" s="58" customFormat="1" ht="12.75" x14ac:dyDescent="0.2">
      <c r="A82" s="60"/>
      <c r="B82" s="60"/>
      <c r="C82" s="112"/>
      <c r="D82" s="60"/>
      <c r="E82" s="60"/>
      <c r="F82" s="60"/>
      <c r="G82" s="60"/>
      <c r="H82" s="60"/>
      <c r="I82" s="60"/>
    </row>
    <row r="83" spans="1:9" s="58" customFormat="1" ht="12.75" x14ac:dyDescent="0.2">
      <c r="A83" s="60"/>
      <c r="C83" s="112"/>
      <c r="D83" s="60"/>
      <c r="E83" s="60"/>
      <c r="F83" s="60"/>
      <c r="G83" s="60"/>
      <c r="H83" s="60"/>
      <c r="I83" s="60"/>
    </row>
    <row r="84" spans="1:9" s="58" customFormat="1" ht="15.75" x14ac:dyDescent="0.25">
      <c r="A84" s="60"/>
      <c r="B84" s="167" t="s">
        <v>777</v>
      </c>
      <c r="C84" s="112"/>
      <c r="D84" s="118"/>
      <c r="E84" s="118"/>
      <c r="F84" s="118"/>
      <c r="G84" s="118"/>
      <c r="H84" s="118"/>
      <c r="I84" s="60"/>
    </row>
    <row r="85" spans="1:9" s="58" customFormat="1" ht="12.75" x14ac:dyDescent="0.2">
      <c r="A85" s="60"/>
      <c r="B85" s="118"/>
      <c r="C85" s="112"/>
      <c r="D85" s="118"/>
      <c r="E85" s="168" t="s">
        <v>779</v>
      </c>
      <c r="F85" s="168"/>
      <c r="G85" s="169"/>
      <c r="H85" s="169"/>
      <c r="I85" s="60"/>
    </row>
    <row r="86" spans="1:9" s="58" customFormat="1" ht="13.5" thickBot="1" x14ac:dyDescent="0.25">
      <c r="A86" s="60"/>
      <c r="B86" s="118"/>
      <c r="C86" s="112"/>
      <c r="D86" s="118"/>
      <c r="E86" s="168"/>
      <c r="F86" s="168"/>
      <c r="G86" s="169"/>
      <c r="H86" s="169"/>
      <c r="I86" s="60"/>
    </row>
    <row r="87" spans="1:9" s="58" customFormat="1" ht="21.75" customHeight="1" thickBot="1" x14ac:dyDescent="0.25">
      <c r="A87" s="60"/>
      <c r="B87" s="170" t="s">
        <v>782</v>
      </c>
      <c r="C87" s="171"/>
      <c r="D87" s="172" t="s">
        <v>336</v>
      </c>
      <c r="E87" s="173" t="s">
        <v>337</v>
      </c>
      <c r="F87" s="171" t="s">
        <v>338</v>
      </c>
      <c r="G87" s="174" t="s">
        <v>339</v>
      </c>
      <c r="H87" s="1852" t="s">
        <v>783</v>
      </c>
      <c r="I87" s="1853"/>
    </row>
    <row r="88" spans="1:9" s="58" customFormat="1" ht="21.75" customHeight="1" x14ac:dyDescent="0.2">
      <c r="A88" s="60"/>
      <c r="B88" s="175" t="s">
        <v>785</v>
      </c>
      <c r="C88" s="176"/>
      <c r="D88" s="177">
        <f>+'3.2.1.1'!F88</f>
        <v>161</v>
      </c>
      <c r="E88" s="178">
        <f>+'3.2.1.1'!H88</f>
        <v>113</v>
      </c>
      <c r="F88" s="179">
        <f>+'3.2.1.1'!M88</f>
        <v>7</v>
      </c>
      <c r="G88" s="180">
        <f>+'3.2.1.1'!N88</f>
        <v>5</v>
      </c>
      <c r="H88" s="181">
        <f>SUM(D88:G88)</f>
        <v>286</v>
      </c>
      <c r="I88" s="182">
        <f>+H88/H90</f>
        <v>0.56746031746031744</v>
      </c>
    </row>
    <row r="89" spans="1:9" s="58" customFormat="1" ht="21.75" customHeight="1" thickBot="1" x14ac:dyDescent="0.25">
      <c r="A89" s="60"/>
      <c r="B89" s="183" t="s">
        <v>787</v>
      </c>
      <c r="C89" s="184"/>
      <c r="D89" s="185">
        <f>E80</f>
        <v>40</v>
      </c>
      <c r="E89" s="186">
        <f>F80+G80+H80</f>
        <v>178</v>
      </c>
      <c r="F89" s="187"/>
      <c r="G89" s="188"/>
      <c r="H89" s="189">
        <f>SUM(D89:F89)</f>
        <v>218</v>
      </c>
      <c r="I89" s="190">
        <f>+H89/H90</f>
        <v>0.43253968253968256</v>
      </c>
    </row>
    <row r="90" spans="1:9" s="58" customFormat="1" ht="21.75" customHeight="1" thickTop="1" thickBot="1" x14ac:dyDescent="0.25">
      <c r="A90" s="60"/>
      <c r="B90" s="191" t="s">
        <v>789</v>
      </c>
      <c r="C90" s="192"/>
      <c r="D90" s="193">
        <f>SUM(D88:D89)</f>
        <v>201</v>
      </c>
      <c r="E90" s="194">
        <f>SUM(E88:E89)</f>
        <v>291</v>
      </c>
      <c r="F90" s="194">
        <f>SUM(F88:F89)</f>
        <v>7</v>
      </c>
      <c r="G90" s="194">
        <f>SUM(G88:G89)</f>
        <v>5</v>
      </c>
      <c r="H90" s="195">
        <f>SUM(H88:H89)</f>
        <v>504</v>
      </c>
      <c r="I90" s="196"/>
    </row>
    <row r="91" spans="1:9" s="58" customFormat="1" ht="12.75" x14ac:dyDescent="0.2">
      <c r="A91" s="60"/>
      <c r="B91" s="60"/>
      <c r="C91" s="112"/>
      <c r="D91" s="60"/>
      <c r="E91" s="60"/>
      <c r="F91" s="60"/>
      <c r="G91" s="60"/>
      <c r="H91" s="60"/>
      <c r="I91" s="60"/>
    </row>
    <row r="92" spans="1:9" s="58" customFormat="1" ht="12.75" x14ac:dyDescent="0.2">
      <c r="A92" s="60"/>
      <c r="B92" s="111" t="s">
        <v>791</v>
      </c>
      <c r="C92" s="112"/>
      <c r="D92" s="60"/>
      <c r="E92" s="60"/>
      <c r="F92" s="60"/>
      <c r="G92" s="60"/>
      <c r="H92" s="60"/>
      <c r="I92" s="60"/>
    </row>
    <row r="93" spans="1:9" s="58" customFormat="1" ht="12.75" x14ac:dyDescent="0.2">
      <c r="A93" s="60"/>
      <c r="B93" s="60"/>
      <c r="C93" s="112"/>
      <c r="D93" s="60"/>
      <c r="E93" s="60"/>
      <c r="F93" s="60"/>
      <c r="G93" s="60"/>
      <c r="H93" s="60"/>
      <c r="I93" s="60"/>
    </row>
    <row r="94" spans="1:9" s="58" customFormat="1" ht="12.75" x14ac:dyDescent="0.2">
      <c r="A94" s="60"/>
      <c r="B94" s="60"/>
      <c r="C94" s="112"/>
      <c r="D94" s="60"/>
      <c r="E94" s="60"/>
      <c r="F94" s="60"/>
      <c r="G94" s="60"/>
      <c r="H94" s="60"/>
      <c r="I94" s="60"/>
    </row>
    <row r="95" spans="1:9" s="58" customFormat="1" ht="12.75" x14ac:dyDescent="0.2">
      <c r="A95" s="60"/>
      <c r="B95" s="60"/>
      <c r="C95" s="112"/>
      <c r="D95" s="60"/>
      <c r="E95" s="60"/>
      <c r="F95" s="60"/>
      <c r="G95" s="60"/>
      <c r="H95" s="60"/>
      <c r="I95" s="60"/>
    </row>
    <row r="96" spans="1:9" s="58" customFormat="1" ht="12.75" x14ac:dyDescent="0.2">
      <c r="A96" s="60"/>
      <c r="B96" s="60"/>
      <c r="C96" s="112"/>
      <c r="D96" s="60"/>
      <c r="E96" s="60"/>
      <c r="F96" s="60"/>
      <c r="G96" s="60"/>
      <c r="H96" s="60"/>
      <c r="I96" s="60"/>
    </row>
    <row r="97" spans="1:9" s="58" customFormat="1" ht="12.75" x14ac:dyDescent="0.2">
      <c r="A97" s="60"/>
      <c r="B97" s="76"/>
      <c r="C97" s="197"/>
      <c r="D97" s="197"/>
      <c r="E97" s="197"/>
      <c r="F97" s="197"/>
      <c r="G97" s="197"/>
      <c r="H97" s="197"/>
      <c r="I97" s="76"/>
    </row>
    <row r="98" spans="1:9" s="58" customFormat="1" ht="12.75" x14ac:dyDescent="0.2">
      <c r="A98" s="60"/>
      <c r="B98" s="122"/>
      <c r="C98" s="120"/>
      <c r="D98" s="120"/>
      <c r="E98" s="120"/>
      <c r="F98" s="120"/>
      <c r="G98" s="120"/>
      <c r="H98" s="120"/>
      <c r="I98" s="76"/>
    </row>
    <row r="99" spans="1:9" s="58" customFormat="1" ht="12.75" x14ac:dyDescent="0.2">
      <c r="A99" s="60"/>
      <c r="C99" s="120"/>
      <c r="D99" s="120"/>
      <c r="E99" s="120"/>
      <c r="F99" s="120"/>
      <c r="G99" s="120"/>
      <c r="H99" s="120"/>
      <c r="I99" s="76"/>
    </row>
    <row r="100" spans="1:9" s="58" customFormat="1" ht="12.75" x14ac:dyDescent="0.2">
      <c r="A100" s="60"/>
      <c r="B100" s="122"/>
      <c r="C100" s="120"/>
      <c r="D100" s="120"/>
      <c r="E100" s="120"/>
      <c r="F100" s="120"/>
      <c r="G100" s="120"/>
      <c r="H100" s="120"/>
      <c r="I100" s="76"/>
    </row>
    <row r="101" spans="1:9" s="58" customFormat="1" ht="12.75" x14ac:dyDescent="0.2">
      <c r="A101" s="60"/>
      <c r="B101" s="122"/>
      <c r="C101" s="120"/>
      <c r="D101" s="120"/>
      <c r="E101" s="120"/>
      <c r="F101" s="120"/>
      <c r="G101" s="120"/>
      <c r="H101" s="120"/>
      <c r="I101" s="76"/>
    </row>
    <row r="102" spans="1:9" s="58" customFormat="1" ht="12.75" x14ac:dyDescent="0.2">
      <c r="A102" s="60"/>
      <c r="B102" s="122"/>
      <c r="C102" s="120"/>
      <c r="D102" s="120"/>
      <c r="E102" s="120"/>
      <c r="F102" s="120"/>
      <c r="G102" s="120"/>
      <c r="H102" s="120"/>
      <c r="I102" s="76"/>
    </row>
    <row r="103" spans="1:9" s="58" customFormat="1" ht="12.75" x14ac:dyDescent="0.2">
      <c r="A103" s="60"/>
      <c r="B103" s="122"/>
      <c r="C103" s="120"/>
      <c r="D103" s="120"/>
      <c r="E103" s="120"/>
      <c r="F103" s="120"/>
      <c r="G103" s="120"/>
      <c r="H103" s="120"/>
      <c r="I103" s="76"/>
    </row>
    <row r="104" spans="1:9" s="58" customFormat="1" ht="12.75" x14ac:dyDescent="0.2">
      <c r="A104" s="60"/>
      <c r="B104" s="122"/>
      <c r="C104" s="120"/>
      <c r="D104" s="120"/>
      <c r="E104" s="120"/>
      <c r="F104" s="120"/>
      <c r="G104" s="120"/>
      <c r="H104" s="120"/>
      <c r="I104" s="76"/>
    </row>
    <row r="105" spans="1:9" s="58" customFormat="1" ht="12.75" x14ac:dyDescent="0.2">
      <c r="A105" s="60"/>
      <c r="B105" s="122"/>
      <c r="C105" s="120"/>
      <c r="D105" s="120"/>
      <c r="E105" s="120"/>
      <c r="F105" s="120"/>
      <c r="G105" s="120"/>
      <c r="H105" s="120"/>
      <c r="I105" s="76"/>
    </row>
    <row r="106" spans="1:9" s="58" customFormat="1" ht="12.75" x14ac:dyDescent="0.2">
      <c r="A106" s="60"/>
      <c r="B106" s="118"/>
      <c r="C106" s="112"/>
      <c r="D106" s="118"/>
      <c r="E106" s="118"/>
      <c r="F106" s="118"/>
      <c r="G106" s="118"/>
      <c r="H106" s="118"/>
      <c r="I106" s="60"/>
    </row>
    <row r="107" spans="1:9" s="58" customFormat="1" ht="12.75" x14ac:dyDescent="0.2">
      <c r="A107" s="60"/>
      <c r="B107" s="118"/>
      <c r="C107" s="112"/>
      <c r="D107" s="118"/>
      <c r="E107" s="118"/>
      <c r="F107" s="118"/>
      <c r="G107" s="118"/>
      <c r="H107" s="118"/>
      <c r="I107" s="60"/>
    </row>
    <row r="108" spans="1:9" s="58" customFormat="1" ht="12.75" x14ac:dyDescent="0.2">
      <c r="A108" s="60"/>
      <c r="B108" s="118"/>
      <c r="C108" s="112"/>
      <c r="D108" s="118"/>
      <c r="E108" s="118"/>
      <c r="F108" s="118"/>
      <c r="G108" s="118"/>
      <c r="H108" s="118"/>
      <c r="I108" s="60"/>
    </row>
    <row r="109" spans="1:9" s="58" customFormat="1" ht="12.75" x14ac:dyDescent="0.2">
      <c r="A109" s="60"/>
      <c r="B109" s="118"/>
      <c r="C109" s="112"/>
      <c r="D109" s="118"/>
      <c r="E109" s="118"/>
      <c r="F109" s="118"/>
      <c r="G109" s="118"/>
      <c r="H109" s="118"/>
      <c r="I109" s="60"/>
    </row>
    <row r="110" spans="1:9" s="58" customFormat="1" ht="12.75" x14ac:dyDescent="0.2">
      <c r="A110" s="60"/>
      <c r="B110" s="118"/>
      <c r="C110" s="112"/>
      <c r="D110" s="118"/>
      <c r="E110" s="118"/>
      <c r="F110" s="118"/>
      <c r="G110" s="118"/>
      <c r="H110" s="118"/>
      <c r="I110" s="60"/>
    </row>
    <row r="111" spans="1:9" s="58" customFormat="1" ht="12.75" x14ac:dyDescent="0.2">
      <c r="A111" s="60"/>
      <c r="B111" s="118"/>
      <c r="C111" s="112"/>
      <c r="D111" s="118"/>
      <c r="E111" s="118"/>
      <c r="F111" s="118"/>
      <c r="G111" s="118"/>
      <c r="H111" s="118"/>
      <c r="I111" s="60"/>
    </row>
    <row r="112" spans="1:9" s="58" customFormat="1" ht="12.75" x14ac:dyDescent="0.2">
      <c r="A112" s="60"/>
      <c r="B112" s="118"/>
      <c r="C112" s="112"/>
      <c r="D112" s="118"/>
      <c r="E112" s="118"/>
      <c r="F112" s="118"/>
      <c r="G112" s="118"/>
      <c r="H112" s="118"/>
      <c r="I112" s="60"/>
    </row>
    <row r="113" spans="1:9" s="58" customFormat="1" ht="12.75" x14ac:dyDescent="0.2">
      <c r="A113" s="60"/>
      <c r="B113" s="118"/>
      <c r="C113" s="112"/>
      <c r="D113" s="118"/>
      <c r="E113" s="118"/>
      <c r="F113" s="118"/>
      <c r="G113" s="118"/>
      <c r="H113" s="118"/>
      <c r="I113" s="60"/>
    </row>
    <row r="114" spans="1:9" s="58" customFormat="1" ht="12.75" x14ac:dyDescent="0.2">
      <c r="A114" s="60"/>
      <c r="B114" s="118"/>
      <c r="C114" s="112"/>
      <c r="D114" s="118"/>
      <c r="E114" s="118"/>
      <c r="F114" s="118"/>
      <c r="G114" s="118"/>
      <c r="H114" s="118"/>
      <c r="I114" s="60"/>
    </row>
    <row r="115" spans="1:9" s="58" customFormat="1" ht="12.75" x14ac:dyDescent="0.2">
      <c r="A115" s="60"/>
      <c r="B115" s="118"/>
      <c r="C115" s="112"/>
      <c r="D115" s="118"/>
      <c r="E115" s="118"/>
      <c r="F115" s="118"/>
      <c r="G115" s="118"/>
      <c r="H115" s="118"/>
      <c r="I115" s="60"/>
    </row>
    <row r="116" spans="1:9" s="58" customFormat="1" ht="12.75" x14ac:dyDescent="0.2">
      <c r="A116" s="60"/>
      <c r="B116" s="118"/>
      <c r="C116" s="112"/>
      <c r="D116" s="118"/>
      <c r="E116" s="118"/>
      <c r="F116" s="118"/>
      <c r="G116" s="118"/>
      <c r="H116" s="118"/>
      <c r="I116" s="60"/>
    </row>
    <row r="117" spans="1:9" s="58" customFormat="1" ht="12.75" x14ac:dyDescent="0.2">
      <c r="A117" s="60"/>
      <c r="B117" s="118"/>
      <c r="C117" s="112"/>
      <c r="D117" s="118"/>
      <c r="E117" s="118"/>
      <c r="F117" s="118"/>
      <c r="G117" s="118"/>
      <c r="H117" s="118"/>
      <c r="I117" s="60"/>
    </row>
    <row r="118" spans="1:9" s="58" customFormat="1" ht="12.75" x14ac:dyDescent="0.2">
      <c r="A118" s="60"/>
      <c r="B118" s="118"/>
      <c r="C118" s="112"/>
      <c r="D118" s="118"/>
      <c r="E118" s="118"/>
      <c r="F118" s="118"/>
      <c r="G118" s="118"/>
      <c r="H118" s="118"/>
      <c r="I118" s="60"/>
    </row>
    <row r="119" spans="1:9" s="58" customFormat="1" ht="12.75" x14ac:dyDescent="0.2">
      <c r="A119" s="60"/>
      <c r="B119" s="118"/>
      <c r="C119" s="112"/>
      <c r="D119" s="118"/>
      <c r="E119" s="118"/>
      <c r="F119" s="118"/>
      <c r="G119" s="118"/>
      <c r="H119" s="118"/>
      <c r="I119" s="60"/>
    </row>
    <row r="120" spans="1:9" s="58" customFormat="1" ht="12.75" x14ac:dyDescent="0.2">
      <c r="A120" s="60"/>
      <c r="B120" s="118"/>
      <c r="C120" s="112"/>
      <c r="D120" s="118"/>
      <c r="E120" s="118"/>
      <c r="F120" s="118"/>
      <c r="G120" s="118"/>
      <c r="H120" s="118"/>
      <c r="I120" s="60"/>
    </row>
    <row r="121" spans="1:9" s="58" customFormat="1" ht="12.75" x14ac:dyDescent="0.2">
      <c r="A121" s="60"/>
      <c r="B121" s="118"/>
      <c r="C121" s="112"/>
      <c r="D121" s="118"/>
      <c r="E121" s="118"/>
      <c r="F121" s="118"/>
      <c r="G121" s="118"/>
      <c r="H121" s="118"/>
      <c r="I121" s="60"/>
    </row>
    <row r="122" spans="1:9" s="58" customFormat="1" ht="12.75" x14ac:dyDescent="0.2">
      <c r="A122" s="60"/>
      <c r="B122" s="118"/>
      <c r="C122" s="112"/>
      <c r="D122" s="118"/>
      <c r="E122" s="118"/>
      <c r="F122" s="118"/>
      <c r="G122" s="118"/>
      <c r="H122" s="118"/>
      <c r="I122" s="60"/>
    </row>
    <row r="123" spans="1:9" s="58" customFormat="1" ht="12.75" x14ac:dyDescent="0.2">
      <c r="A123" s="60"/>
      <c r="B123" s="118"/>
      <c r="C123" s="112"/>
      <c r="D123" s="118"/>
      <c r="E123" s="118"/>
      <c r="F123" s="118"/>
      <c r="G123" s="118"/>
      <c r="H123" s="118"/>
      <c r="I123" s="60"/>
    </row>
    <row r="124" spans="1:9" s="58" customFormat="1" ht="12.75" x14ac:dyDescent="0.2">
      <c r="A124" s="60"/>
      <c r="B124" s="118"/>
      <c r="C124" s="112"/>
      <c r="D124" s="118"/>
      <c r="E124" s="118"/>
      <c r="F124" s="118"/>
      <c r="G124" s="118"/>
      <c r="H124" s="118"/>
      <c r="I124" s="60"/>
    </row>
    <row r="125" spans="1:9" s="58" customFormat="1" ht="12.75" x14ac:dyDescent="0.2">
      <c r="A125" s="60"/>
      <c r="B125" s="118"/>
      <c r="C125" s="112"/>
      <c r="D125" s="118"/>
      <c r="E125" s="118"/>
      <c r="F125" s="118"/>
      <c r="G125" s="118"/>
      <c r="H125" s="118"/>
      <c r="I125" s="60"/>
    </row>
    <row r="126" spans="1:9" s="58" customFormat="1" ht="12.75" x14ac:dyDescent="0.2">
      <c r="A126" s="60"/>
      <c r="B126" s="118"/>
      <c r="C126" s="112"/>
      <c r="D126" s="118"/>
      <c r="E126" s="118"/>
      <c r="F126" s="118"/>
      <c r="G126" s="118"/>
      <c r="H126" s="118"/>
      <c r="I126" s="60"/>
    </row>
    <row r="127" spans="1:9" s="58" customFormat="1" ht="12.75" x14ac:dyDescent="0.2">
      <c r="A127" s="60"/>
      <c r="B127" s="118"/>
      <c r="C127" s="112"/>
      <c r="D127" s="118"/>
      <c r="E127" s="118"/>
      <c r="F127" s="118"/>
      <c r="G127" s="118"/>
      <c r="H127" s="118"/>
      <c r="I127" s="60"/>
    </row>
    <row r="128" spans="1:9" s="58" customFormat="1" ht="12.75" x14ac:dyDescent="0.2">
      <c r="A128" s="60"/>
      <c r="B128" s="118"/>
      <c r="C128" s="112"/>
      <c r="D128" s="118"/>
      <c r="E128" s="118"/>
      <c r="F128" s="118"/>
      <c r="G128" s="118"/>
      <c r="H128" s="118"/>
      <c r="I128" s="60"/>
    </row>
    <row r="129" spans="1:9" s="58" customFormat="1" ht="12.75" x14ac:dyDescent="0.2">
      <c r="A129" s="60"/>
      <c r="B129" s="118"/>
      <c r="C129" s="112"/>
      <c r="D129" s="118"/>
      <c r="E129" s="118"/>
      <c r="F129" s="118"/>
      <c r="G129" s="118"/>
      <c r="H129" s="118"/>
      <c r="I129" s="60"/>
    </row>
    <row r="130" spans="1:9" s="58" customFormat="1" ht="12.75" x14ac:dyDescent="0.2">
      <c r="A130" s="60"/>
      <c r="B130" s="118"/>
      <c r="C130" s="112"/>
      <c r="D130" s="118"/>
      <c r="E130" s="118"/>
      <c r="F130" s="118"/>
      <c r="G130" s="118"/>
      <c r="H130" s="118"/>
      <c r="I130" s="60"/>
    </row>
    <row r="131" spans="1:9" s="58" customFormat="1" ht="12.75" x14ac:dyDescent="0.2">
      <c r="A131" s="60"/>
      <c r="B131" s="118"/>
      <c r="C131" s="112"/>
      <c r="D131" s="118"/>
      <c r="E131" s="118"/>
      <c r="F131" s="118"/>
      <c r="G131" s="118"/>
      <c r="H131" s="118"/>
      <c r="I131" s="60"/>
    </row>
    <row r="132" spans="1:9" s="58" customFormat="1" ht="12.75" x14ac:dyDescent="0.2">
      <c r="A132" s="60"/>
      <c r="B132" s="118"/>
      <c r="C132" s="112"/>
      <c r="D132" s="118"/>
      <c r="E132" s="118"/>
      <c r="F132" s="118"/>
      <c r="G132" s="118"/>
      <c r="H132" s="118"/>
      <c r="I132" s="60"/>
    </row>
    <row r="133" spans="1:9" s="58" customFormat="1" ht="12.75" x14ac:dyDescent="0.2">
      <c r="A133" s="60"/>
      <c r="B133" s="118"/>
      <c r="C133" s="112"/>
      <c r="D133" s="118"/>
      <c r="E133" s="118"/>
      <c r="F133" s="118"/>
      <c r="G133" s="118"/>
      <c r="H133" s="118"/>
      <c r="I133" s="60"/>
    </row>
    <row r="134" spans="1:9" s="58" customFormat="1" ht="12.75" x14ac:dyDescent="0.2">
      <c r="A134" s="60"/>
      <c r="B134" s="118"/>
      <c r="C134" s="112"/>
      <c r="D134" s="118"/>
      <c r="E134" s="118"/>
      <c r="F134" s="118"/>
      <c r="G134" s="118"/>
      <c r="H134" s="118"/>
      <c r="I134" s="60"/>
    </row>
    <row r="135" spans="1:9" s="58" customFormat="1" ht="12.75" x14ac:dyDescent="0.2">
      <c r="A135" s="60"/>
      <c r="B135" s="118"/>
      <c r="C135" s="112"/>
      <c r="D135" s="118"/>
      <c r="E135" s="118"/>
      <c r="F135" s="118"/>
      <c r="G135" s="118"/>
      <c r="H135" s="118"/>
      <c r="I135" s="60"/>
    </row>
    <row r="136" spans="1:9" s="58" customFormat="1" ht="12.75" x14ac:dyDescent="0.2">
      <c r="A136" s="60"/>
      <c r="B136" s="60"/>
      <c r="C136" s="112"/>
      <c r="D136" s="60"/>
      <c r="E136" s="60"/>
      <c r="F136" s="60"/>
      <c r="G136" s="60"/>
      <c r="H136" s="60"/>
      <c r="I136" s="60"/>
    </row>
    <row r="137" spans="1:9" s="58" customFormat="1" ht="12.75" x14ac:dyDescent="0.2">
      <c r="A137" s="60"/>
      <c r="B137" s="60"/>
      <c r="C137" s="112"/>
      <c r="D137" s="60"/>
      <c r="E137" s="60"/>
      <c r="F137" s="60"/>
      <c r="G137" s="60"/>
      <c r="H137" s="60"/>
      <c r="I137" s="60"/>
    </row>
    <row r="138" spans="1:9" s="58" customFormat="1" ht="12.75" x14ac:dyDescent="0.2">
      <c r="A138" s="60"/>
      <c r="B138" s="60"/>
      <c r="C138" s="112"/>
      <c r="D138" s="60"/>
      <c r="E138" s="60"/>
      <c r="F138" s="60"/>
      <c r="G138" s="60"/>
      <c r="H138" s="60"/>
      <c r="I138" s="60"/>
    </row>
    <row r="139" spans="1:9" s="58" customFormat="1" ht="12.75" x14ac:dyDescent="0.2">
      <c r="A139" s="60"/>
      <c r="C139" s="166"/>
      <c r="I139" s="60"/>
    </row>
    <row r="140" spans="1:9" s="58" customFormat="1" ht="12.75" x14ac:dyDescent="0.2">
      <c r="A140" s="60"/>
      <c r="C140" s="166"/>
      <c r="I140" s="60"/>
    </row>
    <row r="141" spans="1:9" s="58" customFormat="1" ht="12.75" x14ac:dyDescent="0.2">
      <c r="A141" s="60"/>
      <c r="C141" s="166"/>
      <c r="I141" s="60"/>
    </row>
    <row r="142" spans="1:9" s="58" customFormat="1" ht="12.75" x14ac:dyDescent="0.2">
      <c r="A142" s="60"/>
      <c r="C142" s="166"/>
      <c r="I142" s="60"/>
    </row>
    <row r="143" spans="1:9" s="58" customFormat="1" ht="12.75" x14ac:dyDescent="0.2">
      <c r="A143" s="60"/>
      <c r="C143" s="166"/>
      <c r="I143" s="60"/>
    </row>
    <row r="144" spans="1:9" s="58" customFormat="1" ht="12.75" x14ac:dyDescent="0.2">
      <c r="A144" s="60"/>
      <c r="C144" s="166"/>
      <c r="I144" s="60"/>
    </row>
    <row r="145" spans="1:9" s="58" customFormat="1" ht="12.75" x14ac:dyDescent="0.2">
      <c r="A145" s="60"/>
      <c r="C145" s="166"/>
      <c r="I145" s="60"/>
    </row>
    <row r="146" spans="1:9" s="58" customFormat="1" ht="12.75" x14ac:dyDescent="0.2">
      <c r="A146" s="60"/>
      <c r="C146" s="166"/>
      <c r="I146" s="60"/>
    </row>
    <row r="147" spans="1:9" s="58" customFormat="1" ht="12.75" x14ac:dyDescent="0.2">
      <c r="A147" s="60"/>
      <c r="C147" s="166"/>
      <c r="I147" s="60"/>
    </row>
    <row r="148" spans="1:9" s="58" customFormat="1" ht="12.75" x14ac:dyDescent="0.2">
      <c r="A148" s="60"/>
      <c r="C148" s="166"/>
      <c r="I148" s="60"/>
    </row>
    <row r="149" spans="1:9" s="58" customFormat="1" ht="12.75" x14ac:dyDescent="0.2">
      <c r="A149" s="60"/>
      <c r="C149" s="166"/>
      <c r="I149" s="60"/>
    </row>
    <row r="150" spans="1:9" s="58" customFormat="1" ht="12.75" x14ac:dyDescent="0.2">
      <c r="A150" s="60"/>
      <c r="C150" s="166"/>
      <c r="I150" s="60"/>
    </row>
    <row r="151" spans="1:9" s="58" customFormat="1" ht="12.75" x14ac:dyDescent="0.2">
      <c r="A151" s="60"/>
      <c r="C151" s="166"/>
      <c r="I151" s="60"/>
    </row>
    <row r="152" spans="1:9" s="58" customFormat="1" ht="12.75" x14ac:dyDescent="0.2">
      <c r="A152" s="60"/>
      <c r="C152" s="166"/>
      <c r="I152" s="60"/>
    </row>
    <row r="153" spans="1:9" s="58" customFormat="1" ht="12.75" x14ac:dyDescent="0.2">
      <c r="A153" s="60"/>
      <c r="C153" s="166"/>
      <c r="I153" s="60"/>
    </row>
    <row r="154" spans="1:9" s="58" customFormat="1" ht="12.75" x14ac:dyDescent="0.2">
      <c r="A154" s="60"/>
      <c r="C154" s="166"/>
      <c r="I154" s="60"/>
    </row>
    <row r="155" spans="1:9" s="58" customFormat="1" ht="12.75" x14ac:dyDescent="0.2">
      <c r="A155" s="60"/>
      <c r="C155" s="166"/>
      <c r="I155" s="60"/>
    </row>
    <row r="156" spans="1:9" s="58" customFormat="1" ht="12.75" x14ac:dyDescent="0.2">
      <c r="A156" s="60"/>
      <c r="C156" s="166"/>
      <c r="I156" s="60"/>
    </row>
    <row r="157" spans="1:9" s="58" customFormat="1" ht="12.75" x14ac:dyDescent="0.2">
      <c r="A157" s="60"/>
      <c r="C157" s="166"/>
      <c r="I157" s="60"/>
    </row>
    <row r="158" spans="1:9" s="58" customFormat="1" ht="12.75" x14ac:dyDescent="0.2">
      <c r="A158" s="60"/>
      <c r="C158" s="166"/>
      <c r="I158" s="60"/>
    </row>
    <row r="159" spans="1:9" s="58" customFormat="1" ht="12.75" x14ac:dyDescent="0.2">
      <c r="A159" s="60"/>
      <c r="C159" s="166"/>
      <c r="I159" s="60"/>
    </row>
    <row r="160" spans="1:9" s="58" customFormat="1" ht="12.75" x14ac:dyDescent="0.2">
      <c r="A160" s="60"/>
      <c r="C160" s="166"/>
      <c r="I160" s="60"/>
    </row>
    <row r="161" spans="1:9" s="58" customFormat="1" ht="12.75" x14ac:dyDescent="0.2">
      <c r="A161" s="60"/>
      <c r="C161" s="166"/>
      <c r="I161" s="60"/>
    </row>
    <row r="162" spans="1:9" s="58" customFormat="1" ht="12.75" x14ac:dyDescent="0.2">
      <c r="A162" s="60"/>
      <c r="C162" s="166"/>
      <c r="I162" s="60"/>
    </row>
    <row r="163" spans="1:9" s="58" customFormat="1" ht="12.75" x14ac:dyDescent="0.2">
      <c r="A163" s="60"/>
      <c r="C163" s="166"/>
      <c r="I163" s="60"/>
    </row>
    <row r="164" spans="1:9" s="58" customFormat="1" ht="12.75" x14ac:dyDescent="0.2">
      <c r="A164" s="60"/>
      <c r="C164" s="166"/>
      <c r="I164" s="60"/>
    </row>
    <row r="165" spans="1:9" s="58" customFormat="1" ht="12.75" x14ac:dyDescent="0.2">
      <c r="A165" s="60"/>
      <c r="C165" s="166"/>
      <c r="I165" s="60"/>
    </row>
    <row r="166" spans="1:9" s="58" customFormat="1" ht="12.75" x14ac:dyDescent="0.2">
      <c r="A166" s="60"/>
      <c r="C166" s="166"/>
      <c r="I166" s="60"/>
    </row>
    <row r="167" spans="1:9" s="58" customFormat="1" ht="12.75" x14ac:dyDescent="0.2">
      <c r="A167" s="60"/>
      <c r="C167" s="166"/>
      <c r="I167" s="60"/>
    </row>
    <row r="168" spans="1:9" s="58" customFormat="1" ht="12.75" x14ac:dyDescent="0.2">
      <c r="A168" s="60"/>
      <c r="C168" s="166"/>
      <c r="I168" s="60"/>
    </row>
    <row r="169" spans="1:9" s="58" customFormat="1" ht="12.75" x14ac:dyDescent="0.2">
      <c r="A169" s="60"/>
      <c r="C169" s="166"/>
      <c r="I169" s="60"/>
    </row>
    <row r="170" spans="1:9" s="58" customFormat="1" ht="12.75" x14ac:dyDescent="0.2">
      <c r="A170" s="60"/>
      <c r="C170" s="166"/>
      <c r="I170" s="60"/>
    </row>
    <row r="171" spans="1:9" s="58" customFormat="1" ht="12.75" x14ac:dyDescent="0.2">
      <c r="A171" s="60"/>
      <c r="C171" s="166"/>
      <c r="I171" s="60"/>
    </row>
    <row r="172" spans="1:9" s="58" customFormat="1" ht="12.75" x14ac:dyDescent="0.2">
      <c r="A172" s="60"/>
      <c r="C172" s="166"/>
      <c r="I172" s="60"/>
    </row>
    <row r="173" spans="1:9" s="58" customFormat="1" ht="12.75" x14ac:dyDescent="0.2">
      <c r="A173" s="60"/>
      <c r="C173" s="166"/>
      <c r="I173" s="60"/>
    </row>
    <row r="174" spans="1:9" s="58" customFormat="1" ht="12.75" x14ac:dyDescent="0.2">
      <c r="A174" s="60"/>
      <c r="C174" s="166"/>
      <c r="I174" s="60"/>
    </row>
    <row r="175" spans="1:9" s="58" customFormat="1" ht="12.75" x14ac:dyDescent="0.2">
      <c r="A175" s="60"/>
      <c r="C175" s="166"/>
      <c r="I175" s="60"/>
    </row>
    <row r="176" spans="1:9" s="58" customFormat="1" ht="12.75" x14ac:dyDescent="0.2">
      <c r="A176" s="60"/>
      <c r="C176" s="166"/>
      <c r="I176" s="60"/>
    </row>
    <row r="177" spans="1:9" s="58" customFormat="1" ht="12.75" x14ac:dyDescent="0.2">
      <c r="A177" s="60"/>
      <c r="C177" s="166"/>
      <c r="I177" s="60"/>
    </row>
    <row r="178" spans="1:9" s="58" customFormat="1" ht="12.75" x14ac:dyDescent="0.2">
      <c r="A178" s="60"/>
      <c r="C178" s="166"/>
      <c r="I178" s="60"/>
    </row>
    <row r="179" spans="1:9" s="58" customFormat="1" ht="12.75" x14ac:dyDescent="0.2">
      <c r="A179" s="60"/>
      <c r="C179" s="166"/>
      <c r="I179" s="60"/>
    </row>
    <row r="180" spans="1:9" s="58" customFormat="1" ht="12.75" x14ac:dyDescent="0.2">
      <c r="A180" s="60"/>
      <c r="C180" s="166"/>
      <c r="I180" s="60"/>
    </row>
    <row r="181" spans="1:9" s="58" customFormat="1" ht="12.75" x14ac:dyDescent="0.2">
      <c r="A181" s="60"/>
      <c r="C181" s="166"/>
      <c r="I181" s="60"/>
    </row>
    <row r="182" spans="1:9" s="58" customFormat="1" ht="12.75" x14ac:dyDescent="0.2">
      <c r="A182" s="60"/>
      <c r="C182" s="166"/>
      <c r="I182" s="60"/>
    </row>
    <row r="183" spans="1:9" s="58" customFormat="1" ht="12.75" x14ac:dyDescent="0.2">
      <c r="A183" s="60"/>
      <c r="C183" s="166"/>
      <c r="I183" s="60"/>
    </row>
    <row r="184" spans="1:9" s="58" customFormat="1" ht="12.75" x14ac:dyDescent="0.2">
      <c r="A184" s="60"/>
      <c r="C184" s="166"/>
      <c r="I184" s="60"/>
    </row>
    <row r="185" spans="1:9" s="58" customFormat="1" ht="12.75" x14ac:dyDescent="0.2">
      <c r="A185" s="60"/>
      <c r="C185" s="166"/>
      <c r="I185" s="60"/>
    </row>
    <row r="186" spans="1:9" s="58" customFormat="1" ht="12.75" x14ac:dyDescent="0.2">
      <c r="A186" s="60"/>
      <c r="C186" s="166"/>
      <c r="I186" s="60"/>
    </row>
    <row r="187" spans="1:9" s="58" customFormat="1" ht="12.75" x14ac:dyDescent="0.2">
      <c r="A187" s="60"/>
      <c r="C187" s="166"/>
      <c r="I187" s="60"/>
    </row>
    <row r="188" spans="1:9" s="58" customFormat="1" ht="12.75" x14ac:dyDescent="0.2">
      <c r="A188" s="60"/>
      <c r="C188" s="166"/>
      <c r="I188" s="60"/>
    </row>
    <row r="189" spans="1:9" s="58" customFormat="1" ht="12.75" x14ac:dyDescent="0.2">
      <c r="A189" s="60"/>
      <c r="C189" s="166"/>
      <c r="I189" s="60"/>
    </row>
    <row r="190" spans="1:9" s="58" customFormat="1" ht="12.75" x14ac:dyDescent="0.2">
      <c r="A190" s="60"/>
      <c r="C190" s="166"/>
      <c r="I190" s="60"/>
    </row>
    <row r="191" spans="1:9" s="58" customFormat="1" ht="12.75" x14ac:dyDescent="0.2">
      <c r="A191" s="60"/>
      <c r="C191" s="166"/>
      <c r="I191" s="60"/>
    </row>
    <row r="192" spans="1:9" s="58" customFormat="1" ht="12.75" x14ac:dyDescent="0.2">
      <c r="A192" s="60"/>
      <c r="C192" s="166"/>
      <c r="I192" s="60"/>
    </row>
    <row r="193" spans="1:9" s="58" customFormat="1" ht="12.75" x14ac:dyDescent="0.2">
      <c r="A193" s="60"/>
      <c r="C193" s="166"/>
      <c r="I193" s="60"/>
    </row>
    <row r="194" spans="1:9" s="58" customFormat="1" ht="12.75" x14ac:dyDescent="0.2">
      <c r="A194" s="60"/>
      <c r="C194" s="166"/>
      <c r="I194" s="60"/>
    </row>
    <row r="195" spans="1:9" s="58" customFormat="1" ht="12.75" x14ac:dyDescent="0.2">
      <c r="A195" s="60"/>
      <c r="C195" s="166"/>
      <c r="I195" s="60"/>
    </row>
    <row r="196" spans="1:9" s="58" customFormat="1" ht="12.75" x14ac:dyDescent="0.2">
      <c r="A196" s="60"/>
      <c r="C196" s="166"/>
      <c r="I196" s="60"/>
    </row>
    <row r="197" spans="1:9" s="58" customFormat="1" ht="12.75" x14ac:dyDescent="0.2">
      <c r="A197" s="60"/>
      <c r="C197" s="166"/>
      <c r="I197" s="60"/>
    </row>
    <row r="198" spans="1:9" s="58" customFormat="1" ht="12.75" x14ac:dyDescent="0.2">
      <c r="A198" s="60"/>
      <c r="C198" s="166"/>
      <c r="I198" s="60"/>
    </row>
    <row r="199" spans="1:9" s="58" customFormat="1" ht="12.75" x14ac:dyDescent="0.2">
      <c r="A199" s="60"/>
      <c r="C199" s="166"/>
      <c r="I199" s="60"/>
    </row>
    <row r="200" spans="1:9" s="58" customFormat="1" ht="12.75" x14ac:dyDescent="0.2">
      <c r="A200" s="60"/>
      <c r="C200" s="166"/>
      <c r="I200" s="60"/>
    </row>
    <row r="201" spans="1:9" s="58" customFormat="1" ht="12.75" x14ac:dyDescent="0.2">
      <c r="A201" s="60"/>
      <c r="C201" s="166"/>
      <c r="I201" s="60"/>
    </row>
    <row r="202" spans="1:9" s="58" customFormat="1" ht="12.75" x14ac:dyDescent="0.2">
      <c r="A202" s="60"/>
      <c r="C202" s="166"/>
      <c r="I202" s="60"/>
    </row>
    <row r="203" spans="1:9" s="58" customFormat="1" ht="12.75" x14ac:dyDescent="0.2">
      <c r="A203" s="60"/>
      <c r="C203" s="166"/>
      <c r="I203" s="60"/>
    </row>
    <row r="204" spans="1:9" s="58" customFormat="1" ht="12.75" x14ac:dyDescent="0.2">
      <c r="A204" s="60"/>
      <c r="C204" s="166"/>
      <c r="I204" s="60"/>
    </row>
    <row r="205" spans="1:9" s="58" customFormat="1" ht="12.75" x14ac:dyDescent="0.2">
      <c r="A205" s="60"/>
      <c r="C205" s="166"/>
      <c r="I205" s="60"/>
    </row>
    <row r="206" spans="1:9" s="58" customFormat="1" ht="12.75" x14ac:dyDescent="0.2">
      <c r="A206" s="60"/>
      <c r="C206" s="166"/>
      <c r="I206" s="60"/>
    </row>
    <row r="207" spans="1:9" s="58" customFormat="1" ht="12.75" x14ac:dyDescent="0.2">
      <c r="A207" s="60"/>
      <c r="C207" s="166"/>
      <c r="I207" s="60"/>
    </row>
    <row r="208" spans="1:9" s="58" customFormat="1" ht="12.75" x14ac:dyDescent="0.2">
      <c r="A208" s="60"/>
      <c r="C208" s="166"/>
      <c r="I208" s="60"/>
    </row>
    <row r="209" spans="1:9" s="58" customFormat="1" ht="12.75" x14ac:dyDescent="0.2">
      <c r="A209" s="60"/>
      <c r="C209" s="166"/>
      <c r="I209" s="60"/>
    </row>
    <row r="210" spans="1:9" s="58" customFormat="1" ht="12.75" x14ac:dyDescent="0.2">
      <c r="A210" s="60"/>
      <c r="C210" s="166"/>
      <c r="I210" s="60"/>
    </row>
    <row r="211" spans="1:9" s="58" customFormat="1" ht="12.75" x14ac:dyDescent="0.2">
      <c r="A211" s="60"/>
      <c r="C211" s="166"/>
      <c r="I211" s="60"/>
    </row>
    <row r="212" spans="1:9" s="58" customFormat="1" ht="12.75" x14ac:dyDescent="0.2">
      <c r="A212" s="60"/>
      <c r="C212" s="166"/>
      <c r="I212" s="60"/>
    </row>
    <row r="213" spans="1:9" s="58" customFormat="1" ht="12.75" x14ac:dyDescent="0.2">
      <c r="A213" s="60"/>
      <c r="C213" s="166"/>
      <c r="I213" s="60"/>
    </row>
    <row r="214" spans="1:9" s="58" customFormat="1" ht="12.75" x14ac:dyDescent="0.2">
      <c r="A214" s="60"/>
      <c r="C214" s="166"/>
      <c r="I214" s="60"/>
    </row>
    <row r="215" spans="1:9" s="58" customFormat="1" ht="12.75" x14ac:dyDescent="0.2">
      <c r="A215" s="60"/>
      <c r="C215" s="166"/>
      <c r="I215" s="60"/>
    </row>
    <row r="216" spans="1:9" s="58" customFormat="1" ht="12.75" x14ac:dyDescent="0.2">
      <c r="A216" s="60"/>
      <c r="C216" s="166"/>
      <c r="I216" s="60"/>
    </row>
    <row r="217" spans="1:9" s="58" customFormat="1" ht="12.75" x14ac:dyDescent="0.2">
      <c r="A217" s="60"/>
      <c r="C217" s="166"/>
      <c r="I217" s="60"/>
    </row>
    <row r="218" spans="1:9" s="58" customFormat="1" ht="12.75" x14ac:dyDescent="0.2">
      <c r="A218" s="60"/>
      <c r="C218" s="166"/>
      <c r="I218" s="60"/>
    </row>
    <row r="219" spans="1:9" s="58" customFormat="1" ht="12.75" x14ac:dyDescent="0.2">
      <c r="A219" s="60"/>
      <c r="C219" s="166"/>
      <c r="I219" s="60"/>
    </row>
    <row r="220" spans="1:9" s="58" customFormat="1" ht="12.75" x14ac:dyDescent="0.2">
      <c r="A220" s="60"/>
      <c r="C220" s="166"/>
      <c r="I220" s="60"/>
    </row>
    <row r="221" spans="1:9" s="58" customFormat="1" ht="12.75" x14ac:dyDescent="0.2">
      <c r="A221" s="60"/>
      <c r="C221" s="166"/>
      <c r="I221" s="60"/>
    </row>
    <row r="222" spans="1:9" s="58" customFormat="1" ht="12.75" x14ac:dyDescent="0.2">
      <c r="A222" s="60"/>
      <c r="C222" s="166"/>
      <c r="I222" s="60"/>
    </row>
    <row r="223" spans="1:9" s="58" customFormat="1" ht="12.75" x14ac:dyDescent="0.2">
      <c r="A223" s="60"/>
      <c r="C223" s="166"/>
      <c r="I223" s="60"/>
    </row>
    <row r="224" spans="1:9" s="58" customFormat="1" ht="12.75" x14ac:dyDescent="0.2">
      <c r="A224" s="60"/>
      <c r="C224" s="166"/>
      <c r="I224" s="60"/>
    </row>
    <row r="225" spans="1:9" s="58" customFormat="1" ht="12.75" x14ac:dyDescent="0.2">
      <c r="A225" s="60"/>
      <c r="C225" s="166"/>
      <c r="I225" s="60"/>
    </row>
    <row r="226" spans="1:9" s="58" customFormat="1" ht="12.75" x14ac:dyDescent="0.2">
      <c r="A226" s="60"/>
      <c r="C226" s="166"/>
      <c r="I226" s="60"/>
    </row>
    <row r="227" spans="1:9" s="58" customFormat="1" ht="12.75" x14ac:dyDescent="0.2">
      <c r="A227" s="60"/>
      <c r="C227" s="166"/>
      <c r="I227" s="60"/>
    </row>
    <row r="228" spans="1:9" s="58" customFormat="1" ht="12.75" x14ac:dyDescent="0.2">
      <c r="A228" s="60"/>
      <c r="C228" s="166"/>
      <c r="I228" s="60"/>
    </row>
    <row r="229" spans="1:9" s="58" customFormat="1" ht="12.75" x14ac:dyDescent="0.2">
      <c r="A229" s="60"/>
      <c r="C229" s="166"/>
      <c r="I229" s="60"/>
    </row>
    <row r="230" spans="1:9" s="58" customFormat="1" ht="12.75" x14ac:dyDescent="0.2">
      <c r="A230" s="60"/>
      <c r="C230" s="166"/>
      <c r="I230" s="60"/>
    </row>
    <row r="231" spans="1:9" s="58" customFormat="1" ht="12.75" x14ac:dyDescent="0.2">
      <c r="A231" s="60"/>
      <c r="C231" s="166"/>
      <c r="I231" s="60"/>
    </row>
    <row r="232" spans="1:9" s="58" customFormat="1" ht="12.75" x14ac:dyDescent="0.2">
      <c r="A232" s="60"/>
      <c r="C232" s="166"/>
      <c r="I232" s="60"/>
    </row>
    <row r="233" spans="1:9" s="58" customFormat="1" ht="12.75" x14ac:dyDescent="0.2">
      <c r="A233" s="60"/>
      <c r="C233" s="166"/>
      <c r="I233" s="60"/>
    </row>
    <row r="234" spans="1:9" s="58" customFormat="1" ht="12.75" x14ac:dyDescent="0.2">
      <c r="A234" s="60"/>
      <c r="C234" s="166"/>
      <c r="I234" s="60"/>
    </row>
    <row r="235" spans="1:9" s="58" customFormat="1" ht="12.75" x14ac:dyDescent="0.2">
      <c r="A235" s="60"/>
      <c r="C235" s="166"/>
      <c r="I235" s="60"/>
    </row>
    <row r="236" spans="1:9" s="58" customFormat="1" ht="12.75" x14ac:dyDescent="0.2">
      <c r="A236" s="60"/>
      <c r="C236" s="166"/>
      <c r="I236" s="60"/>
    </row>
    <row r="237" spans="1:9" s="58" customFormat="1" ht="12.75" x14ac:dyDescent="0.2">
      <c r="A237" s="60"/>
      <c r="C237" s="166"/>
      <c r="I237" s="60"/>
    </row>
  </sheetData>
  <mergeCells count="5">
    <mergeCell ref="B3:B5"/>
    <mergeCell ref="F3:H3"/>
    <mergeCell ref="F4:H4"/>
    <mergeCell ref="B80:C80"/>
    <mergeCell ref="H87:I87"/>
  </mergeCells>
  <printOptions horizontalCentered="1"/>
  <pageMargins left="0.78740157480314965" right="0.59055118110236227" top="0.78740157480314965" bottom="0.78740157480314965" header="0.23622047244094491" footer="0.19685039370078741"/>
  <pageSetup paperSize="9" scale="49" fitToHeight="2" orientation="portrait" r:id="rId1"/>
  <headerFooter alignWithMargins="0"/>
  <rowBreaks count="1" manualBreakCount="1">
    <brk id="74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view="pageBreakPreview" zoomScale="90" zoomScaleNormal="100" zoomScaleSheetLayoutView="90" workbookViewId="0">
      <selection activeCell="K22" sqref="K22"/>
    </sheetView>
  </sheetViews>
  <sheetFormatPr baseColWidth="10" defaultRowHeight="15" x14ac:dyDescent="0.25"/>
  <cols>
    <col min="1" max="1" width="2" customWidth="1"/>
    <col min="2" max="2" width="59.5703125" customWidth="1"/>
    <col min="3" max="3" width="35.42578125" customWidth="1"/>
    <col min="4" max="7" width="15.5703125" customWidth="1"/>
    <col min="8" max="8" width="2.85546875" customWidth="1"/>
    <col min="9" max="9" width="2.7109375" customWidth="1"/>
    <col min="11" max="11" width="36.42578125" customWidth="1"/>
    <col min="12" max="12" width="25.85546875" customWidth="1"/>
    <col min="13" max="13" width="14.85546875" customWidth="1"/>
    <col min="14" max="14" width="22" customWidth="1"/>
    <col min="15" max="15" width="14.42578125" customWidth="1"/>
    <col min="16" max="16" width="14.85546875" customWidth="1"/>
    <col min="17" max="17" width="30" customWidth="1"/>
    <col min="18" max="18" width="19" customWidth="1"/>
    <col min="19" max="19" width="19.140625" customWidth="1"/>
    <col min="20" max="20" width="15.28515625" customWidth="1"/>
  </cols>
  <sheetData>
    <row r="1" spans="1:9" x14ac:dyDescent="0.25">
      <c r="A1" s="60"/>
      <c r="B1" s="60"/>
      <c r="C1" s="60"/>
      <c r="D1" s="60"/>
      <c r="E1" s="60"/>
      <c r="F1" s="60"/>
      <c r="G1" s="60"/>
      <c r="H1" s="60"/>
      <c r="I1" s="60"/>
    </row>
    <row r="2" spans="1:9" ht="15.75" x14ac:dyDescent="0.25">
      <c r="A2" s="60"/>
      <c r="B2" s="198" t="s">
        <v>903</v>
      </c>
      <c r="C2" s="199"/>
      <c r="D2" s="60"/>
      <c r="E2" s="60"/>
      <c r="F2" s="60"/>
      <c r="G2" s="60"/>
      <c r="H2" s="60"/>
      <c r="I2" s="60"/>
    </row>
    <row r="3" spans="1:9" x14ac:dyDescent="0.25">
      <c r="A3" s="60"/>
      <c r="B3" s="199"/>
      <c r="C3" s="60"/>
      <c r="D3" s="76"/>
      <c r="E3" s="76"/>
      <c r="F3" s="76"/>
      <c r="G3" s="60"/>
      <c r="H3" s="60"/>
      <c r="I3" s="60"/>
    </row>
    <row r="4" spans="1:9" x14ac:dyDescent="0.25">
      <c r="A4" s="60"/>
      <c r="B4" s="200" t="s">
        <v>904</v>
      </c>
      <c r="C4" s="60"/>
      <c r="D4" s="201"/>
      <c r="E4" s="76"/>
      <c r="F4" s="76"/>
      <c r="G4" s="60"/>
      <c r="H4" s="60"/>
      <c r="I4" s="60"/>
    </row>
    <row r="5" spans="1:9" ht="15.75" thickBot="1" x14ac:dyDescent="0.3">
      <c r="A5" s="60"/>
      <c r="B5" s="60"/>
      <c r="C5" s="60"/>
      <c r="D5" s="60"/>
      <c r="E5" s="60"/>
      <c r="F5" s="60"/>
      <c r="G5" s="60"/>
      <c r="H5" s="60"/>
      <c r="I5" s="60"/>
    </row>
    <row r="6" spans="1:9" x14ac:dyDescent="0.25">
      <c r="A6" s="60"/>
      <c r="B6" s="1857" t="s">
        <v>905</v>
      </c>
      <c r="C6" s="1859" t="s">
        <v>906</v>
      </c>
      <c r="D6" s="1861" t="s">
        <v>907</v>
      </c>
      <c r="E6" s="1862"/>
      <c r="F6" s="1861" t="s">
        <v>908</v>
      </c>
      <c r="G6" s="1863"/>
      <c r="H6" s="60"/>
      <c r="I6" s="60"/>
    </row>
    <row r="7" spans="1:9" ht="15.75" thickBot="1" x14ac:dyDescent="0.3">
      <c r="A7" s="60"/>
      <c r="B7" s="1858"/>
      <c r="C7" s="1860"/>
      <c r="D7" s="202" t="s">
        <v>909</v>
      </c>
      <c r="E7" s="202" t="s">
        <v>910</v>
      </c>
      <c r="F7" s="202" t="s">
        <v>911</v>
      </c>
      <c r="G7" s="203" t="s">
        <v>912</v>
      </c>
      <c r="H7" s="76"/>
      <c r="I7" s="76"/>
    </row>
    <row r="8" spans="1:9" x14ac:dyDescent="0.25">
      <c r="A8" s="60"/>
      <c r="B8" s="204"/>
      <c r="C8" s="205"/>
      <c r="D8" s="206"/>
      <c r="E8" s="207"/>
      <c r="F8" s="208"/>
      <c r="G8" s="209"/>
      <c r="H8" s="76"/>
      <c r="I8" s="76"/>
    </row>
    <row r="9" spans="1:9" x14ac:dyDescent="0.25">
      <c r="A9" s="60"/>
      <c r="B9" s="210" t="s">
        <v>62</v>
      </c>
      <c r="C9" s="211" t="s">
        <v>493</v>
      </c>
      <c r="D9" s="212">
        <v>798</v>
      </c>
      <c r="E9" s="213">
        <v>5.2692097360733374</v>
      </c>
      <c r="F9" s="214">
        <v>5249.3045810000003</v>
      </c>
      <c r="G9" s="215">
        <v>9.5627667502425098</v>
      </c>
      <c r="H9" s="60"/>
      <c r="I9" s="216"/>
    </row>
    <row r="10" spans="1:9" x14ac:dyDescent="0.25">
      <c r="A10" s="60"/>
      <c r="B10" s="210" t="s">
        <v>62</v>
      </c>
      <c r="C10" s="211" t="s">
        <v>494</v>
      </c>
      <c r="D10" s="212">
        <v>210.36</v>
      </c>
      <c r="E10" s="213">
        <v>1.3890112281709115</v>
      </c>
      <c r="F10" s="214">
        <v>1657.7700750000001</v>
      </c>
      <c r="G10" s="215">
        <v>3.0199940407605452</v>
      </c>
      <c r="H10" s="60"/>
      <c r="I10" s="216"/>
    </row>
    <row r="11" spans="1:9" x14ac:dyDescent="0.25">
      <c r="A11" s="60"/>
      <c r="B11" s="210"/>
      <c r="C11" s="211"/>
      <c r="D11" s="212"/>
      <c r="E11" s="213"/>
      <c r="F11" s="214"/>
      <c r="G11" s="215"/>
      <c r="H11" s="60"/>
      <c r="I11" s="216"/>
    </row>
    <row r="12" spans="1:9" x14ac:dyDescent="0.25">
      <c r="A12" s="60"/>
      <c r="B12" s="210" t="s">
        <v>130</v>
      </c>
      <c r="C12" s="211" t="s">
        <v>585</v>
      </c>
      <c r="D12" s="212">
        <v>524.59999999999957</v>
      </c>
      <c r="E12" s="213">
        <v>3.4639441447920687</v>
      </c>
      <c r="F12" s="214">
        <v>3338.5968169999996</v>
      </c>
      <c r="G12" s="215">
        <v>6.0819908887799912</v>
      </c>
      <c r="H12" s="60"/>
      <c r="I12" s="216"/>
    </row>
    <row r="13" spans="1:9" x14ac:dyDescent="0.25">
      <c r="A13" s="60"/>
      <c r="B13" s="210"/>
      <c r="C13" s="211"/>
      <c r="D13" s="212"/>
      <c r="E13" s="213"/>
      <c r="F13" s="214"/>
      <c r="G13" s="215"/>
      <c r="H13" s="60"/>
      <c r="I13" s="216"/>
    </row>
    <row r="14" spans="1:9" x14ac:dyDescent="0.25">
      <c r="A14" s="60"/>
      <c r="B14" s="210" t="s">
        <v>82</v>
      </c>
      <c r="C14" s="211" t="s">
        <v>523</v>
      </c>
      <c r="D14" s="212">
        <v>456.40000000000015</v>
      </c>
      <c r="E14" s="213">
        <v>3.0136181999296641</v>
      </c>
      <c r="F14" s="214">
        <v>2467.9245539999997</v>
      </c>
      <c r="G14" s="215">
        <v>4.4958692152327728</v>
      </c>
      <c r="H14" s="60"/>
      <c r="I14" s="216"/>
    </row>
    <row r="15" spans="1:9" x14ac:dyDescent="0.25">
      <c r="A15" s="60"/>
      <c r="B15" s="210"/>
      <c r="C15" s="211"/>
      <c r="D15" s="212"/>
      <c r="E15" s="213"/>
      <c r="F15" s="214"/>
      <c r="G15" s="215"/>
      <c r="H15" s="60"/>
      <c r="I15" s="216"/>
    </row>
    <row r="16" spans="1:9" x14ac:dyDescent="0.25">
      <c r="A16" s="60"/>
      <c r="B16" s="210" t="s">
        <v>64</v>
      </c>
      <c r="C16" s="211" t="s">
        <v>497</v>
      </c>
      <c r="D16" s="212">
        <v>145.34999999999991</v>
      </c>
      <c r="E16" s="213">
        <v>0.95974891621335734</v>
      </c>
      <c r="F16" s="214">
        <v>722.13003400000002</v>
      </c>
      <c r="G16" s="215">
        <v>1.3155192220092462</v>
      </c>
      <c r="H16" s="60"/>
      <c r="I16" s="216"/>
    </row>
    <row r="17" spans="1:9" x14ac:dyDescent="0.25">
      <c r="A17" s="60"/>
      <c r="B17" s="210"/>
      <c r="C17" s="211"/>
      <c r="D17" s="212"/>
      <c r="E17" s="213"/>
      <c r="F17" s="214"/>
      <c r="G17" s="215"/>
      <c r="H17" s="60"/>
      <c r="I17" s="216"/>
    </row>
    <row r="18" spans="1:9" x14ac:dyDescent="0.25">
      <c r="A18" s="60"/>
      <c r="B18" s="210" t="s">
        <v>914</v>
      </c>
      <c r="C18" s="211" t="s">
        <v>514</v>
      </c>
      <c r="D18" s="212">
        <v>192.4499999999999</v>
      </c>
      <c r="E18" s="213">
        <v>1.2707511449966331</v>
      </c>
      <c r="F18" s="214">
        <v>1285.4430239999997</v>
      </c>
      <c r="G18" s="215">
        <v>2.3417181494346937</v>
      </c>
      <c r="H18" s="60"/>
      <c r="I18" s="216"/>
    </row>
    <row r="19" spans="1:9" x14ac:dyDescent="0.25">
      <c r="A19" s="60"/>
      <c r="B19" s="210"/>
      <c r="C19" s="211"/>
      <c r="D19" s="212"/>
      <c r="E19" s="213"/>
      <c r="F19" s="214"/>
      <c r="G19" s="215"/>
      <c r="H19" s="60"/>
      <c r="I19" s="216"/>
    </row>
    <row r="20" spans="1:9" x14ac:dyDescent="0.25">
      <c r="A20" s="60"/>
      <c r="B20" s="210" t="s">
        <v>78</v>
      </c>
      <c r="C20" s="211" t="s">
        <v>518</v>
      </c>
      <c r="D20" s="212">
        <v>114</v>
      </c>
      <c r="E20" s="213">
        <v>0.75274424801047679</v>
      </c>
      <c r="F20" s="214">
        <v>804.31512900000007</v>
      </c>
      <c r="G20" s="215">
        <v>1.4652375097756238</v>
      </c>
      <c r="H20" s="60"/>
      <c r="I20" s="216"/>
    </row>
    <row r="21" spans="1:9" x14ac:dyDescent="0.25">
      <c r="A21" s="60"/>
      <c r="B21" s="210"/>
      <c r="C21" s="211"/>
      <c r="D21" s="212"/>
      <c r="E21" s="213"/>
      <c r="F21" s="214"/>
      <c r="G21" s="215"/>
      <c r="H21" s="60"/>
      <c r="I21" s="216"/>
    </row>
    <row r="22" spans="1:9" x14ac:dyDescent="0.25">
      <c r="A22" s="60"/>
      <c r="B22" s="210" t="s">
        <v>94</v>
      </c>
      <c r="C22" s="211" t="s">
        <v>534</v>
      </c>
      <c r="D22" s="212">
        <v>258.39999999999975</v>
      </c>
      <c r="E22" s="213">
        <v>1.7062202954904124</v>
      </c>
      <c r="F22" s="214">
        <v>1148.1033320000001</v>
      </c>
      <c r="G22" s="215">
        <v>2.091523591302205</v>
      </c>
      <c r="H22" s="60"/>
      <c r="I22" s="216"/>
    </row>
    <row r="23" spans="1:9" x14ac:dyDescent="0.25">
      <c r="A23" s="60"/>
      <c r="B23" s="210" t="s">
        <v>94</v>
      </c>
      <c r="C23" s="211" t="s">
        <v>535</v>
      </c>
      <c r="D23" s="212">
        <v>120</v>
      </c>
      <c r="E23" s="213">
        <v>0.79236236632681767</v>
      </c>
      <c r="F23" s="214">
        <v>869.11821000000009</v>
      </c>
      <c r="G23" s="215">
        <v>1.5832906230476336</v>
      </c>
      <c r="H23" s="60"/>
      <c r="I23" s="216"/>
    </row>
    <row r="24" spans="1:9" x14ac:dyDescent="0.25">
      <c r="A24" s="60"/>
      <c r="B24" s="210"/>
      <c r="C24" s="211"/>
      <c r="D24" s="212"/>
      <c r="E24" s="213"/>
      <c r="F24" s="214"/>
      <c r="G24" s="215"/>
      <c r="H24" s="60"/>
      <c r="I24" s="216"/>
    </row>
    <row r="25" spans="1:9" x14ac:dyDescent="0.25">
      <c r="A25" s="60"/>
      <c r="B25" s="210" t="s">
        <v>102</v>
      </c>
      <c r="C25" s="211" t="s">
        <v>547</v>
      </c>
      <c r="D25" s="212">
        <v>130.13999999999993</v>
      </c>
      <c r="E25" s="213">
        <v>0.85931698628143327</v>
      </c>
      <c r="F25" s="214">
        <v>889.69992100000013</v>
      </c>
      <c r="G25" s="215">
        <v>1.6207847517606615</v>
      </c>
      <c r="H25" s="60"/>
      <c r="I25" s="216"/>
    </row>
    <row r="26" spans="1:9" x14ac:dyDescent="0.25">
      <c r="A26" s="60"/>
      <c r="B26" s="210" t="s">
        <v>102</v>
      </c>
      <c r="C26" s="211" t="s">
        <v>546</v>
      </c>
      <c r="D26" s="212">
        <v>115.00000000000004</v>
      </c>
      <c r="E26" s="213">
        <v>0.75934726772986716</v>
      </c>
      <c r="F26" s="214">
        <v>518.78906799999993</v>
      </c>
      <c r="G26" s="215">
        <v>0.94508877762901877</v>
      </c>
      <c r="H26" s="60"/>
      <c r="I26" s="216"/>
    </row>
    <row r="27" spans="1:9" x14ac:dyDescent="0.25">
      <c r="A27" s="60"/>
      <c r="B27" s="210"/>
      <c r="C27" s="211"/>
      <c r="D27" s="212"/>
      <c r="E27" s="213"/>
      <c r="F27" s="214"/>
      <c r="G27" s="215"/>
      <c r="H27" s="60"/>
      <c r="I27" s="216"/>
    </row>
    <row r="28" spans="1:9" x14ac:dyDescent="0.25">
      <c r="A28" s="60"/>
      <c r="B28" s="210" t="s">
        <v>132</v>
      </c>
      <c r="C28" s="211" t="s">
        <v>584</v>
      </c>
      <c r="D28" s="212">
        <v>100.00000000000001</v>
      </c>
      <c r="E28" s="213">
        <v>0.66030197193901485</v>
      </c>
      <c r="F28" s="214">
        <v>618.00873000000001</v>
      </c>
      <c r="G28" s="215">
        <v>1.1258392885020516</v>
      </c>
      <c r="H28" s="60"/>
      <c r="I28" s="216"/>
    </row>
    <row r="29" spans="1:9" x14ac:dyDescent="0.25">
      <c r="A29" s="60"/>
      <c r="B29" s="210"/>
      <c r="C29" s="211"/>
      <c r="D29" s="212"/>
      <c r="E29" s="213"/>
      <c r="F29" s="214"/>
      <c r="G29" s="215"/>
      <c r="H29" s="60"/>
      <c r="I29" s="216"/>
    </row>
    <row r="30" spans="1:9" x14ac:dyDescent="0.25">
      <c r="A30" s="60"/>
      <c r="B30" s="210" t="s">
        <v>138</v>
      </c>
      <c r="C30" s="211" t="s">
        <v>591</v>
      </c>
      <c r="D30" s="212">
        <v>246.58199999999971</v>
      </c>
      <c r="E30" s="213">
        <v>1.6281858084466594</v>
      </c>
      <c r="F30" s="214">
        <v>1485.049786</v>
      </c>
      <c r="G30" s="215">
        <v>2.7053459171367433</v>
      </c>
      <c r="H30" s="60"/>
      <c r="I30" s="216"/>
    </row>
    <row r="31" spans="1:9" x14ac:dyDescent="0.25">
      <c r="A31" s="60"/>
      <c r="B31" s="210"/>
      <c r="C31" s="211"/>
      <c r="D31" s="212"/>
      <c r="E31" s="213"/>
      <c r="F31" s="214"/>
      <c r="G31" s="215"/>
      <c r="H31" s="60"/>
      <c r="I31" s="216"/>
    </row>
    <row r="32" spans="1:9" x14ac:dyDescent="0.25">
      <c r="A32" s="60"/>
      <c r="B32" s="210" t="s">
        <v>28</v>
      </c>
      <c r="C32" s="211" t="s">
        <v>376</v>
      </c>
      <c r="D32" s="212">
        <v>142.80000000000001</v>
      </c>
      <c r="E32" s="213">
        <v>0.94291121592891314</v>
      </c>
      <c r="F32" s="214">
        <v>983.88481699999988</v>
      </c>
      <c r="G32" s="215">
        <v>1.7923633252547275</v>
      </c>
      <c r="H32" s="60"/>
      <c r="I32" s="216"/>
    </row>
    <row r="33" spans="1:9" x14ac:dyDescent="0.25">
      <c r="A33" s="60"/>
      <c r="B33" s="210"/>
      <c r="C33" s="211"/>
      <c r="D33" s="212"/>
      <c r="E33" s="213"/>
      <c r="F33" s="214"/>
      <c r="G33" s="215"/>
      <c r="H33" s="60"/>
      <c r="I33" s="216"/>
    </row>
    <row r="34" spans="1:9" x14ac:dyDescent="0.25">
      <c r="A34" s="60"/>
      <c r="B34" s="210" t="s">
        <v>32</v>
      </c>
      <c r="C34" s="211" t="s">
        <v>380</v>
      </c>
      <c r="D34" s="212">
        <v>219.99999999999991</v>
      </c>
      <c r="E34" s="213">
        <v>1.452664338265832</v>
      </c>
      <c r="F34" s="214">
        <v>1126.3693939999998</v>
      </c>
      <c r="G34" s="215">
        <v>2.0519304268265706</v>
      </c>
      <c r="H34" s="60"/>
      <c r="I34" s="216"/>
    </row>
    <row r="35" spans="1:9" x14ac:dyDescent="0.25">
      <c r="A35" s="60"/>
      <c r="B35" s="210"/>
      <c r="C35" s="211"/>
      <c r="D35" s="212"/>
      <c r="E35" s="213"/>
      <c r="F35" s="214"/>
      <c r="G35" s="215"/>
      <c r="H35" s="60"/>
      <c r="I35" s="216"/>
    </row>
    <row r="36" spans="1:9" x14ac:dyDescent="0.25">
      <c r="A36" s="60"/>
      <c r="B36" s="210" t="s">
        <v>164</v>
      </c>
      <c r="C36" s="211" t="s">
        <v>629</v>
      </c>
      <c r="D36" s="212">
        <v>171.68000000000004</v>
      </c>
      <c r="E36" s="213">
        <v>1.1336064254249008</v>
      </c>
      <c r="F36" s="214">
        <v>798.82070599999997</v>
      </c>
      <c r="G36" s="215">
        <v>1.4552282057305994</v>
      </c>
      <c r="H36" s="60"/>
      <c r="I36" s="216"/>
    </row>
    <row r="37" spans="1:9" x14ac:dyDescent="0.25">
      <c r="A37" s="60"/>
      <c r="B37" s="210" t="s">
        <v>164</v>
      </c>
      <c r="C37" s="211" t="s">
        <v>634</v>
      </c>
      <c r="D37" s="212">
        <v>113.68600000000006</v>
      </c>
      <c r="E37" s="213">
        <v>0.7506708998185887</v>
      </c>
      <c r="F37" s="214">
        <v>790.73144999999977</v>
      </c>
      <c r="G37" s="215">
        <v>1.4404918407288443</v>
      </c>
      <c r="H37" s="60"/>
      <c r="I37" s="216"/>
    </row>
    <row r="38" spans="1:9" x14ac:dyDescent="0.25">
      <c r="A38" s="60"/>
      <c r="B38" s="210"/>
      <c r="C38" s="211"/>
      <c r="D38" s="217"/>
      <c r="E38" s="218"/>
      <c r="F38" s="219"/>
      <c r="G38" s="220"/>
      <c r="H38" s="60"/>
      <c r="I38" s="216"/>
    </row>
    <row r="39" spans="1:9" ht="15.75" thickBot="1" x14ac:dyDescent="0.3">
      <c r="A39" s="60"/>
      <c r="B39" s="221"/>
      <c r="C39" s="222"/>
      <c r="D39" s="223"/>
      <c r="E39" s="224"/>
      <c r="F39" s="225"/>
      <c r="G39" s="226"/>
      <c r="H39" s="60"/>
      <c r="I39" s="60"/>
    </row>
    <row r="40" spans="1:9" x14ac:dyDescent="0.25">
      <c r="A40" s="60"/>
      <c r="B40" s="227"/>
      <c r="C40" s="76"/>
      <c r="D40" s="206"/>
      <c r="E40" s="206"/>
      <c r="F40" s="206"/>
      <c r="G40" s="228"/>
      <c r="H40" s="60"/>
      <c r="I40" s="60"/>
    </row>
    <row r="41" spans="1:9" x14ac:dyDescent="0.25">
      <c r="A41" s="60"/>
      <c r="B41" s="229" t="s">
        <v>915</v>
      </c>
      <c r="C41" s="76"/>
      <c r="D41" s="230"/>
      <c r="E41" s="206"/>
      <c r="F41" s="230"/>
      <c r="G41" s="206"/>
      <c r="H41" s="60"/>
      <c r="I41" s="60"/>
    </row>
    <row r="42" spans="1:9" x14ac:dyDescent="0.25">
      <c r="A42" s="60"/>
      <c r="B42" s="229" t="s">
        <v>916</v>
      </c>
      <c r="C42" s="76"/>
      <c r="D42" s="206"/>
      <c r="E42" s="206"/>
      <c r="F42" s="206"/>
      <c r="G42" s="206"/>
      <c r="H42" s="60"/>
      <c r="I42" s="60"/>
    </row>
    <row r="43" spans="1:9" x14ac:dyDescent="0.25">
      <c r="A43" s="60"/>
      <c r="B43" s="76"/>
      <c r="C43" s="76"/>
      <c r="D43" s="206"/>
      <c r="E43" s="206"/>
      <c r="F43" s="206"/>
      <c r="G43" s="206"/>
      <c r="H43" s="60"/>
      <c r="I43" s="60"/>
    </row>
    <row r="44" spans="1:9" x14ac:dyDescent="0.25">
      <c r="A44" s="60"/>
      <c r="B44" s="231" t="s">
        <v>917</v>
      </c>
      <c r="C44" s="76"/>
      <c r="D44" s="206"/>
      <c r="E44" s="206"/>
      <c r="F44" s="206"/>
      <c r="G44" s="206"/>
      <c r="H44" s="60"/>
      <c r="I44" s="60"/>
    </row>
    <row r="45" spans="1:9" x14ac:dyDescent="0.25">
      <c r="A45" s="60"/>
      <c r="B45" s="76"/>
      <c r="C45" s="76"/>
      <c r="D45" s="206"/>
      <c r="E45" s="206"/>
      <c r="F45" s="206"/>
      <c r="G45" s="206"/>
      <c r="H45" s="60"/>
      <c r="I45" s="60"/>
    </row>
    <row r="46" spans="1:9" ht="15.75" thickBot="1" x14ac:dyDescent="0.3">
      <c r="A46" s="60"/>
      <c r="B46" s="233"/>
      <c r="C46" s="76"/>
      <c r="D46" s="206"/>
      <c r="E46" s="206"/>
      <c r="F46" s="206"/>
      <c r="G46" s="223"/>
      <c r="H46" s="60"/>
      <c r="I46" s="58"/>
    </row>
    <row r="47" spans="1:9" x14ac:dyDescent="0.25">
      <c r="A47" s="112"/>
      <c r="B47" s="1857" t="s">
        <v>905</v>
      </c>
      <c r="C47" s="1859" t="s">
        <v>906</v>
      </c>
      <c r="D47" s="1864" t="s">
        <v>907</v>
      </c>
      <c r="E47" s="1865"/>
      <c r="F47" s="1864" t="s">
        <v>908</v>
      </c>
      <c r="G47" s="1866"/>
      <c r="H47" s="112"/>
      <c r="I47" s="166"/>
    </row>
    <row r="48" spans="1:9" ht="15.75" thickBot="1" x14ac:dyDescent="0.3">
      <c r="A48" s="60"/>
      <c r="B48" s="1858"/>
      <c r="C48" s="1860"/>
      <c r="D48" s="234" t="s">
        <v>909</v>
      </c>
      <c r="E48" s="235" t="s">
        <v>910</v>
      </c>
      <c r="F48" s="234" t="s">
        <v>911</v>
      </c>
      <c r="G48" s="236" t="s">
        <v>912</v>
      </c>
      <c r="H48" s="60"/>
      <c r="I48" s="58"/>
    </row>
    <row r="49" spans="1:9" ht="15.75" thickBot="1" x14ac:dyDescent="0.3">
      <c r="A49" s="60"/>
      <c r="B49" s="1854" t="s">
        <v>918</v>
      </c>
      <c r="C49" s="1855"/>
      <c r="D49" s="1855"/>
      <c r="E49" s="1855"/>
      <c r="F49" s="1855"/>
      <c r="G49" s="1856"/>
      <c r="H49" s="60"/>
      <c r="I49" s="58"/>
    </row>
    <row r="50" spans="1:9" x14ac:dyDescent="0.25">
      <c r="A50" s="60"/>
      <c r="B50" s="237"/>
      <c r="C50" s="238"/>
      <c r="D50" s="239"/>
      <c r="E50" s="240"/>
      <c r="F50" s="206"/>
      <c r="G50" s="209"/>
      <c r="H50" s="60"/>
      <c r="I50" s="58"/>
    </row>
    <row r="51" spans="1:9" x14ac:dyDescent="0.25">
      <c r="A51" s="60"/>
      <c r="B51" s="241" t="s">
        <v>130</v>
      </c>
      <c r="C51" s="242" t="s">
        <v>586</v>
      </c>
      <c r="D51" s="212">
        <v>978.99999999999966</v>
      </c>
      <c r="E51" s="213">
        <v>6.4643563052829522</v>
      </c>
      <c r="F51" s="214">
        <v>3974.3123149999997</v>
      </c>
      <c r="G51" s="215">
        <v>7.2400869628565623</v>
      </c>
      <c r="H51" s="60"/>
      <c r="I51" s="243"/>
    </row>
    <row r="52" spans="1:9" x14ac:dyDescent="0.25">
      <c r="A52" s="60"/>
      <c r="B52" s="241"/>
      <c r="C52" s="242"/>
      <c r="D52" s="244"/>
      <c r="E52" s="213"/>
      <c r="F52" s="245"/>
      <c r="G52" s="215"/>
      <c r="H52" s="60"/>
      <c r="I52" s="243"/>
    </row>
    <row r="53" spans="1:9" x14ac:dyDescent="0.25">
      <c r="A53" s="60"/>
      <c r="B53" s="241" t="s">
        <v>102</v>
      </c>
      <c r="C53" s="242" t="s">
        <v>549</v>
      </c>
      <c r="D53" s="212">
        <v>962.69999999999993</v>
      </c>
      <c r="E53" s="213">
        <v>6.356727083856895</v>
      </c>
      <c r="F53" s="214">
        <v>3773.5942239999981</v>
      </c>
      <c r="G53" s="215">
        <v>6.8744346641245819</v>
      </c>
      <c r="H53" s="60"/>
      <c r="I53" s="243"/>
    </row>
    <row r="54" spans="1:9" x14ac:dyDescent="0.25">
      <c r="A54" s="60"/>
      <c r="B54" s="241"/>
      <c r="C54" s="242"/>
      <c r="D54" s="212"/>
      <c r="E54" s="213"/>
      <c r="F54" s="214"/>
      <c r="G54" s="215"/>
      <c r="H54" s="60"/>
      <c r="I54" s="243"/>
    </row>
    <row r="55" spans="1:9" x14ac:dyDescent="0.25">
      <c r="A55" s="60"/>
      <c r="B55" s="241" t="s">
        <v>104</v>
      </c>
      <c r="C55" s="242" t="s">
        <v>556</v>
      </c>
      <c r="D55" s="212">
        <v>578.80000000000018</v>
      </c>
      <c r="E55" s="213">
        <v>3.8218278135830182</v>
      </c>
      <c r="F55" s="214">
        <v>3913.5255889999994</v>
      </c>
      <c r="G55" s="215">
        <v>7.129350526576431</v>
      </c>
      <c r="H55" s="60"/>
      <c r="I55" s="243"/>
    </row>
    <row r="56" spans="1:9" x14ac:dyDescent="0.25">
      <c r="A56" s="60"/>
      <c r="B56" s="241"/>
      <c r="C56" s="242"/>
      <c r="D56" s="212"/>
      <c r="E56" s="213"/>
      <c r="F56" s="214"/>
      <c r="G56" s="215"/>
      <c r="H56" s="60"/>
      <c r="I56" s="243"/>
    </row>
    <row r="57" spans="1:9" x14ac:dyDescent="0.25">
      <c r="A57" s="60"/>
      <c r="B57" s="241" t="s">
        <v>94</v>
      </c>
      <c r="C57" s="242" t="s">
        <v>538</v>
      </c>
      <c r="D57" s="212">
        <v>524.00000000000011</v>
      </c>
      <c r="E57" s="213">
        <v>3.4599823329604384</v>
      </c>
      <c r="F57" s="214">
        <v>3097.3050980000003</v>
      </c>
      <c r="G57" s="215">
        <v>5.6424247725531274</v>
      </c>
      <c r="H57" s="60"/>
      <c r="I57" s="243"/>
    </row>
    <row r="58" spans="1:9" x14ac:dyDescent="0.25">
      <c r="A58" s="60"/>
      <c r="B58" s="241"/>
      <c r="C58" s="242"/>
      <c r="D58" s="212"/>
      <c r="E58" s="213"/>
      <c r="F58" s="214"/>
      <c r="G58" s="215"/>
      <c r="H58" s="60"/>
      <c r="I58" s="243"/>
    </row>
    <row r="59" spans="1:9" x14ac:dyDescent="0.25">
      <c r="A59" s="60"/>
      <c r="B59" s="241" t="s">
        <v>168</v>
      </c>
      <c r="C59" s="242" t="s">
        <v>638</v>
      </c>
      <c r="D59" s="212">
        <v>300</v>
      </c>
      <c r="E59" s="213">
        <v>1.9809059158170443</v>
      </c>
      <c r="F59" s="214">
        <v>1741.2960969999999</v>
      </c>
      <c r="G59" s="215">
        <v>3.1721551229832619</v>
      </c>
      <c r="H59" s="60"/>
      <c r="I59" s="243"/>
    </row>
    <row r="60" spans="1:9" x14ac:dyDescent="0.25">
      <c r="A60" s="60"/>
      <c r="B60" s="241"/>
      <c r="C60" s="242"/>
      <c r="D60" s="212"/>
      <c r="E60" s="213"/>
      <c r="F60" s="214"/>
      <c r="G60" s="215"/>
      <c r="H60" s="60"/>
      <c r="I60" s="243"/>
    </row>
    <row r="61" spans="1:9" x14ac:dyDescent="0.25">
      <c r="A61" s="60"/>
      <c r="B61" s="241" t="s">
        <v>64</v>
      </c>
      <c r="C61" s="242" t="s">
        <v>500</v>
      </c>
      <c r="D61" s="212">
        <v>20.350000000000005</v>
      </c>
      <c r="E61" s="213">
        <v>0.13437145128958952</v>
      </c>
      <c r="F61" s="214">
        <v>6.0465000000000005E-2</v>
      </c>
      <c r="G61" s="215">
        <v>1.101503413702207E-4</v>
      </c>
      <c r="H61" s="60"/>
      <c r="I61" s="243"/>
    </row>
    <row r="62" spans="1:9" ht="15.75" thickBot="1" x14ac:dyDescent="0.3">
      <c r="A62" s="60"/>
      <c r="B62" s="241"/>
      <c r="C62" s="246"/>
      <c r="D62" s="247"/>
      <c r="E62" s="248"/>
      <c r="F62" s="249"/>
      <c r="G62" s="250"/>
      <c r="H62" s="60"/>
      <c r="I62" s="243"/>
    </row>
    <row r="63" spans="1:9" ht="15.75" thickBot="1" x14ac:dyDescent="0.3">
      <c r="A63" s="60"/>
      <c r="B63" s="1854" t="s">
        <v>919</v>
      </c>
      <c r="C63" s="1855"/>
      <c r="D63" s="1855"/>
      <c r="E63" s="1855"/>
      <c r="F63" s="1855"/>
      <c r="G63" s="1856"/>
      <c r="H63" s="60"/>
      <c r="I63" s="243"/>
    </row>
    <row r="64" spans="1:9" x14ac:dyDescent="0.25">
      <c r="A64" s="60"/>
      <c r="B64" s="251"/>
      <c r="C64" s="238"/>
      <c r="D64" s="252"/>
      <c r="E64" s="253"/>
      <c r="F64" s="254"/>
      <c r="G64" s="255"/>
      <c r="H64" s="60"/>
      <c r="I64" s="243"/>
    </row>
    <row r="65" spans="1:9" x14ac:dyDescent="0.25">
      <c r="A65" s="60"/>
      <c r="B65" s="237" t="s">
        <v>102</v>
      </c>
      <c r="C65" s="242" t="s">
        <v>553</v>
      </c>
      <c r="D65" s="212">
        <v>719.0100000000001</v>
      </c>
      <c r="E65" s="213">
        <v>4.7476372084387108</v>
      </c>
      <c r="F65" s="214">
        <v>17.968403000000002</v>
      </c>
      <c r="G65" s="215">
        <v>3.2733411466595516E-2</v>
      </c>
      <c r="H65" s="60"/>
      <c r="I65" s="256"/>
    </row>
    <row r="66" spans="1:9" x14ac:dyDescent="0.25">
      <c r="A66" s="60"/>
      <c r="B66" s="237" t="s">
        <v>102</v>
      </c>
      <c r="C66" s="242" t="s">
        <v>551</v>
      </c>
      <c r="D66" s="212">
        <v>135</v>
      </c>
      <c r="E66" s="213">
        <v>0.89140766211766986</v>
      </c>
      <c r="F66" s="214">
        <v>43.120710000000003</v>
      </c>
      <c r="G66" s="215">
        <v>7.8553889467068372E-2</v>
      </c>
      <c r="H66" s="60"/>
      <c r="I66" s="256"/>
    </row>
    <row r="67" spans="1:9" x14ac:dyDescent="0.25">
      <c r="A67" s="60"/>
      <c r="B67" s="237"/>
      <c r="C67" s="242"/>
      <c r="D67" s="212"/>
      <c r="E67" s="213"/>
      <c r="F67" s="214"/>
      <c r="G67" s="215"/>
      <c r="H67" s="60"/>
      <c r="I67" s="256"/>
    </row>
    <row r="68" spans="1:9" x14ac:dyDescent="0.25">
      <c r="A68" s="60"/>
      <c r="B68" s="237" t="s">
        <v>152</v>
      </c>
      <c r="C68" s="242" t="s">
        <v>611</v>
      </c>
      <c r="D68" s="212">
        <v>616</v>
      </c>
      <c r="E68" s="213">
        <v>4.067460147144331</v>
      </c>
      <c r="F68" s="214">
        <v>42.206281000000004</v>
      </c>
      <c r="G68" s="215">
        <v>7.6888055240510386E-2</v>
      </c>
      <c r="H68" s="60"/>
      <c r="I68" s="256"/>
    </row>
    <row r="69" spans="1:9" x14ac:dyDescent="0.25">
      <c r="A69" s="60"/>
      <c r="B69" s="237"/>
      <c r="C69" s="242"/>
      <c r="D69" s="212"/>
      <c r="E69" s="213"/>
      <c r="F69" s="214"/>
      <c r="G69" s="215"/>
      <c r="H69" s="60"/>
      <c r="I69" s="256"/>
    </row>
    <row r="70" spans="1:9" x14ac:dyDescent="0.25">
      <c r="A70" s="60"/>
      <c r="B70" s="237" t="s">
        <v>94</v>
      </c>
      <c r="C70" s="242" t="s">
        <v>537</v>
      </c>
      <c r="D70" s="212">
        <v>446.69999999999982</v>
      </c>
      <c r="E70" s="213">
        <v>2.9495689086515777</v>
      </c>
      <c r="F70" s="214">
        <v>635.98214299999995</v>
      </c>
      <c r="G70" s="215">
        <v>1.1585818267892913</v>
      </c>
      <c r="H70" s="60"/>
      <c r="I70" s="256"/>
    </row>
    <row r="71" spans="1:9" x14ac:dyDescent="0.25">
      <c r="A71" s="60"/>
      <c r="B71" s="237"/>
      <c r="C71" s="242"/>
      <c r="D71" s="212"/>
      <c r="E71" s="213"/>
      <c r="F71" s="214"/>
      <c r="G71" s="215"/>
      <c r="H71" s="60"/>
      <c r="I71" s="256"/>
    </row>
    <row r="72" spans="1:9" x14ac:dyDescent="0.25">
      <c r="A72" s="60"/>
      <c r="B72" s="237" t="s">
        <v>96</v>
      </c>
      <c r="C72" s="242" t="s">
        <v>540</v>
      </c>
      <c r="D72" s="212">
        <v>101.29999999999997</v>
      </c>
      <c r="E72" s="213">
        <v>0.66888589757422168</v>
      </c>
      <c r="F72" s="214">
        <v>348.62879999999996</v>
      </c>
      <c r="G72" s="215">
        <v>0.63510429722137418</v>
      </c>
      <c r="H72" s="60"/>
      <c r="I72" s="256"/>
    </row>
    <row r="73" spans="1:9" x14ac:dyDescent="0.25">
      <c r="A73" s="60"/>
      <c r="B73" s="237"/>
      <c r="C73" s="242"/>
      <c r="D73" s="212"/>
      <c r="E73" s="213"/>
      <c r="F73" s="214"/>
      <c r="G73" s="215"/>
      <c r="H73" s="60"/>
      <c r="I73" s="256"/>
    </row>
    <row r="74" spans="1:9" x14ac:dyDescent="0.25">
      <c r="A74" s="60"/>
      <c r="B74" s="237" t="s">
        <v>170</v>
      </c>
      <c r="C74" s="242" t="s">
        <v>640</v>
      </c>
      <c r="D74" s="212">
        <v>202.63999999999993</v>
      </c>
      <c r="E74" s="213">
        <v>1.338035915937219</v>
      </c>
      <c r="F74" s="214">
        <v>370.83545299999997</v>
      </c>
      <c r="G74" s="215">
        <v>0.67555861639180392</v>
      </c>
      <c r="H74" s="60"/>
      <c r="I74" s="256"/>
    </row>
    <row r="75" spans="1:9" x14ac:dyDescent="0.25">
      <c r="A75" s="60"/>
      <c r="B75" s="237"/>
      <c r="C75" s="242"/>
      <c r="D75" s="212"/>
      <c r="E75" s="213"/>
      <c r="F75" s="214"/>
      <c r="G75" s="215"/>
      <c r="H75" s="60"/>
      <c r="I75" s="256"/>
    </row>
    <row r="76" spans="1:9" x14ac:dyDescent="0.25">
      <c r="A76" s="60"/>
      <c r="B76" s="237" t="s">
        <v>130</v>
      </c>
      <c r="C76" s="242" t="s">
        <v>587</v>
      </c>
      <c r="D76" s="212">
        <v>192.49999999999997</v>
      </c>
      <c r="E76" s="213">
        <v>1.2710812959826032</v>
      </c>
      <c r="F76" s="214">
        <v>314.30438399999997</v>
      </c>
      <c r="G76" s="215">
        <v>0.57257479850751547</v>
      </c>
      <c r="H76" s="60"/>
      <c r="I76" s="256"/>
    </row>
    <row r="77" spans="1:9" x14ac:dyDescent="0.25">
      <c r="A77" s="60"/>
      <c r="B77" s="237"/>
      <c r="C77" s="242"/>
      <c r="D77" s="212"/>
      <c r="E77" s="213"/>
      <c r="F77" s="214"/>
      <c r="G77" s="215"/>
      <c r="H77" s="60"/>
      <c r="I77" s="256"/>
    </row>
    <row r="78" spans="1:9" x14ac:dyDescent="0.25">
      <c r="A78" s="60"/>
      <c r="B78" s="237" t="s">
        <v>162</v>
      </c>
      <c r="C78" s="242" t="s">
        <v>626</v>
      </c>
      <c r="D78" s="212">
        <v>181.30000000000007</v>
      </c>
      <c r="E78" s="213">
        <v>1.1971274751254342</v>
      </c>
      <c r="F78" s="214">
        <v>4.6161930000000009</v>
      </c>
      <c r="G78" s="215">
        <v>8.4094142856333941E-3</v>
      </c>
      <c r="H78" s="60"/>
      <c r="I78" s="256"/>
    </row>
    <row r="79" spans="1:9" ht="15.75" thickBot="1" x14ac:dyDescent="0.3">
      <c r="A79" s="60"/>
      <c r="B79" s="257"/>
      <c r="C79" s="246"/>
      <c r="D79" s="258"/>
      <c r="E79" s="248"/>
      <c r="F79" s="259"/>
      <c r="G79" s="250"/>
      <c r="H79" s="60"/>
      <c r="I79" s="256"/>
    </row>
    <row r="80" spans="1:9" ht="15.75" thickBot="1" x14ac:dyDescent="0.3">
      <c r="A80" s="60"/>
      <c r="B80" s="260" t="s">
        <v>920</v>
      </c>
      <c r="C80" s="261"/>
      <c r="D80" s="261"/>
      <c r="E80" s="261"/>
      <c r="F80" s="261"/>
      <c r="G80" s="262"/>
      <c r="H80" s="60"/>
      <c r="I80" s="243"/>
    </row>
    <row r="81" spans="1:9" x14ac:dyDescent="0.25">
      <c r="A81" s="60"/>
      <c r="B81" s="204"/>
      <c r="C81" s="76"/>
      <c r="D81" s="263"/>
      <c r="E81" s="264"/>
      <c r="F81" s="265"/>
      <c r="G81" s="266"/>
      <c r="H81" s="60"/>
      <c r="I81" s="243"/>
    </row>
    <row r="82" spans="1:9" x14ac:dyDescent="0.25">
      <c r="A82" s="60"/>
      <c r="B82" s="204" t="s">
        <v>102</v>
      </c>
      <c r="C82" s="267" t="s">
        <v>554</v>
      </c>
      <c r="D82" s="212">
        <v>568.65000000000009</v>
      </c>
      <c r="E82" s="213">
        <v>3.7548071634312077</v>
      </c>
      <c r="F82" s="214">
        <v>3.2260219999999999</v>
      </c>
      <c r="G82" s="215">
        <v>5.8769110157585718E-3</v>
      </c>
      <c r="H82" s="60"/>
      <c r="I82" s="243"/>
    </row>
    <row r="83" spans="1:9" x14ac:dyDescent="0.25">
      <c r="A83" s="60"/>
      <c r="B83" s="204"/>
      <c r="C83" s="267"/>
      <c r="D83" s="212"/>
      <c r="E83" s="213"/>
      <c r="F83" s="214"/>
      <c r="G83" s="215"/>
      <c r="H83" s="60"/>
      <c r="I83" s="243"/>
    </row>
    <row r="84" spans="1:9" x14ac:dyDescent="0.25">
      <c r="A84" s="60"/>
      <c r="B84" s="204" t="s">
        <v>148</v>
      </c>
      <c r="C84" s="267" t="s">
        <v>604</v>
      </c>
      <c r="D84" s="212">
        <v>235.63000000000008</v>
      </c>
      <c r="E84" s="213">
        <v>1.5558695364799009</v>
      </c>
      <c r="F84" s="214">
        <v>0.80401700000000009</v>
      </c>
      <c r="G84" s="215">
        <v>1.4646944020087775E-3</v>
      </c>
      <c r="H84" s="60"/>
      <c r="I84" s="58"/>
    </row>
    <row r="85" spans="1:9" x14ac:dyDescent="0.25">
      <c r="A85" s="60"/>
      <c r="B85" s="204"/>
      <c r="C85" s="267"/>
      <c r="D85" s="212"/>
      <c r="E85" s="213"/>
      <c r="F85" s="214"/>
      <c r="G85" s="215"/>
      <c r="H85" s="60"/>
      <c r="I85" s="58"/>
    </row>
    <row r="86" spans="1:9" x14ac:dyDescent="0.25">
      <c r="A86" s="60"/>
      <c r="B86" s="204" t="s">
        <v>96</v>
      </c>
      <c r="C86" s="267" t="s">
        <v>541</v>
      </c>
      <c r="D86" s="212">
        <v>177.65000000000006</v>
      </c>
      <c r="E86" s="213">
        <v>1.1730264531496601</v>
      </c>
      <c r="F86" s="214">
        <v>126.21914000000001</v>
      </c>
      <c r="G86" s="215">
        <v>0.22993601849757178</v>
      </c>
      <c r="H86" s="60"/>
      <c r="I86" s="58"/>
    </row>
    <row r="87" spans="1:9" x14ac:dyDescent="0.25">
      <c r="A87" s="60"/>
      <c r="B87" s="204"/>
      <c r="C87" s="267"/>
      <c r="D87" s="212"/>
      <c r="E87" s="213"/>
      <c r="F87" s="214"/>
      <c r="G87" s="215"/>
      <c r="H87" s="60"/>
      <c r="I87" s="58"/>
    </row>
    <row r="88" spans="1:9" x14ac:dyDescent="0.25">
      <c r="A88" s="60"/>
      <c r="B88" s="204" t="s">
        <v>108</v>
      </c>
      <c r="C88" s="267" t="s">
        <v>563</v>
      </c>
      <c r="D88" s="212">
        <v>81.20000000000006</v>
      </c>
      <c r="E88" s="213">
        <v>0.53616520121448041</v>
      </c>
      <c r="F88" s="214">
        <v>317.1049000000001</v>
      </c>
      <c r="G88" s="215">
        <v>0.57767655644041516</v>
      </c>
      <c r="H88" s="60"/>
      <c r="I88" s="58"/>
    </row>
    <row r="89" spans="1:9" x14ac:dyDescent="0.25">
      <c r="A89" s="60"/>
      <c r="B89" s="204"/>
      <c r="C89" s="267"/>
      <c r="D89" s="212"/>
      <c r="E89" s="213"/>
      <c r="F89" s="214"/>
      <c r="G89" s="215"/>
      <c r="H89" s="60"/>
      <c r="I89" s="58"/>
    </row>
    <row r="90" spans="1:9" x14ac:dyDescent="0.25">
      <c r="A90" s="60"/>
      <c r="B90" s="204" t="s">
        <v>126</v>
      </c>
      <c r="C90" s="267" t="s">
        <v>921</v>
      </c>
      <c r="D90" s="212">
        <v>45.630000000000017</v>
      </c>
      <c r="E90" s="213">
        <v>0.30129578979577254</v>
      </c>
      <c r="F90" s="214">
        <v>4.85724</v>
      </c>
      <c r="G90" s="215">
        <v>8.8485345921953309E-3</v>
      </c>
      <c r="H90" s="60"/>
      <c r="I90" s="58"/>
    </row>
    <row r="91" spans="1:9" x14ac:dyDescent="0.25">
      <c r="A91" s="60"/>
      <c r="B91" s="204" t="s">
        <v>126</v>
      </c>
      <c r="C91" s="267" t="s">
        <v>922</v>
      </c>
      <c r="D91" s="212">
        <v>20.079999999999998</v>
      </c>
      <c r="E91" s="213">
        <v>0.13258863596535414</v>
      </c>
      <c r="F91" s="214">
        <v>0.81361399999999995</v>
      </c>
      <c r="G91" s="215">
        <v>1.4821774554467993E-3</v>
      </c>
      <c r="H91" s="60"/>
      <c r="I91" s="58"/>
    </row>
    <row r="92" spans="1:9" ht="15.75" thickBot="1" x14ac:dyDescent="0.3">
      <c r="A92" s="60"/>
      <c r="B92" s="221"/>
      <c r="C92" s="233"/>
      <c r="D92" s="246"/>
      <c r="E92" s="268"/>
      <c r="F92" s="269"/>
      <c r="G92" s="270"/>
      <c r="H92" s="60"/>
      <c r="I92" s="58"/>
    </row>
    <row r="93" spans="1:9" x14ac:dyDescent="0.25">
      <c r="A93" s="58"/>
      <c r="B93" s="58"/>
      <c r="C93" s="58"/>
      <c r="D93" s="58"/>
      <c r="E93" s="58"/>
      <c r="F93" s="58"/>
      <c r="G93" s="58"/>
      <c r="H93" s="58"/>
      <c r="I93" s="58"/>
    </row>
    <row r="94" spans="1:9" x14ac:dyDescent="0.25">
      <c r="A94" s="58"/>
      <c r="B94" s="229" t="s">
        <v>915</v>
      </c>
      <c r="C94" s="76"/>
      <c r="D94" s="271"/>
      <c r="E94" s="76"/>
      <c r="F94" s="272"/>
      <c r="G94" s="76"/>
      <c r="H94" s="58"/>
      <c r="I94" s="58"/>
    </row>
    <row r="95" spans="1:9" x14ac:dyDescent="0.25">
      <c r="A95" s="58"/>
      <c r="B95" s="229" t="s">
        <v>916</v>
      </c>
      <c r="C95" s="76"/>
      <c r="D95" s="76"/>
      <c r="E95" s="76"/>
      <c r="F95" s="76"/>
      <c r="G95" s="76"/>
      <c r="H95" s="58"/>
      <c r="I95" s="58"/>
    </row>
    <row r="96" spans="1:9" x14ac:dyDescent="0.25">
      <c r="A96" s="58"/>
      <c r="B96" s="76"/>
      <c r="C96" s="76"/>
      <c r="D96" s="76"/>
      <c r="E96" s="76"/>
      <c r="F96" s="76"/>
      <c r="G96" s="76"/>
      <c r="H96" s="58"/>
      <c r="I96" s="58"/>
    </row>
    <row r="97" spans="1:9" x14ac:dyDescent="0.25">
      <c r="A97" s="58"/>
      <c r="B97" s="58"/>
      <c r="C97" s="58"/>
      <c r="D97" s="58"/>
      <c r="E97" s="58"/>
      <c r="F97" s="58"/>
      <c r="G97" s="58"/>
      <c r="H97" s="58"/>
      <c r="I97" s="58"/>
    </row>
    <row r="98" spans="1:9" x14ac:dyDescent="0.25">
      <c r="A98" s="58"/>
      <c r="B98" s="58"/>
      <c r="C98" s="58"/>
      <c r="D98" s="58"/>
      <c r="E98" s="58"/>
      <c r="F98" s="58"/>
      <c r="G98" s="58"/>
      <c r="H98" s="58"/>
      <c r="I98" s="58"/>
    </row>
    <row r="99" spans="1:9" x14ac:dyDescent="0.25">
      <c r="A99" s="58"/>
      <c r="B99" s="58"/>
      <c r="C99" s="58"/>
      <c r="D99" s="58"/>
      <c r="E99" s="58"/>
      <c r="F99" s="58"/>
      <c r="G99" s="58"/>
      <c r="H99" s="58"/>
      <c r="I99" s="58"/>
    </row>
    <row r="100" spans="1:9" x14ac:dyDescent="0.25">
      <c r="A100" s="58"/>
      <c r="B100" s="58"/>
      <c r="C100" s="58"/>
      <c r="D100" s="58"/>
      <c r="E100" s="58"/>
      <c r="F100" s="58"/>
      <c r="G100" s="58"/>
      <c r="H100" s="58"/>
      <c r="I100" s="58"/>
    </row>
    <row r="101" spans="1:9" x14ac:dyDescent="0.25">
      <c r="A101" s="58"/>
      <c r="B101" s="58"/>
      <c r="C101" s="58"/>
      <c r="D101" s="58"/>
      <c r="E101" s="58"/>
      <c r="F101" s="58"/>
      <c r="G101" s="58"/>
      <c r="H101" s="58"/>
      <c r="I101" s="58"/>
    </row>
    <row r="102" spans="1:9" x14ac:dyDescent="0.25">
      <c r="A102" s="58"/>
      <c r="B102" s="58"/>
      <c r="C102" s="58"/>
      <c r="D102" s="58"/>
      <c r="E102" s="58"/>
      <c r="F102" s="58"/>
      <c r="G102" s="58"/>
      <c r="H102" s="58"/>
      <c r="I102" s="58"/>
    </row>
    <row r="103" spans="1:9" x14ac:dyDescent="0.25">
      <c r="A103" s="58"/>
      <c r="B103" s="58"/>
      <c r="C103" s="58"/>
      <c r="D103" s="58"/>
      <c r="E103" s="58"/>
      <c r="F103" s="58"/>
      <c r="G103" s="58"/>
      <c r="H103" s="58"/>
      <c r="I103" s="58"/>
    </row>
    <row r="104" spans="1:9" x14ac:dyDescent="0.25">
      <c r="A104" s="58"/>
      <c r="B104" s="58"/>
      <c r="C104" s="58"/>
      <c r="D104" s="58"/>
      <c r="E104" s="58"/>
      <c r="F104" s="58"/>
      <c r="G104" s="58"/>
      <c r="H104" s="58"/>
      <c r="I104" s="58"/>
    </row>
    <row r="105" spans="1:9" x14ac:dyDescent="0.25">
      <c r="A105" s="58"/>
      <c r="B105" s="58"/>
      <c r="C105" s="58"/>
      <c r="D105" s="58"/>
      <c r="E105" s="58"/>
      <c r="F105" s="58"/>
      <c r="G105" s="58"/>
      <c r="H105" s="58"/>
      <c r="I105" s="58"/>
    </row>
    <row r="106" spans="1:9" x14ac:dyDescent="0.25">
      <c r="A106" s="58"/>
      <c r="B106" s="58"/>
      <c r="C106" s="58"/>
      <c r="D106" s="58"/>
      <c r="E106" s="58"/>
      <c r="F106" s="58"/>
      <c r="G106" s="58"/>
      <c r="H106" s="58"/>
      <c r="I106" s="58"/>
    </row>
    <row r="107" spans="1:9" x14ac:dyDescent="0.25">
      <c r="A107" s="58"/>
      <c r="B107" s="58"/>
      <c r="C107" s="58"/>
      <c r="D107" s="58"/>
      <c r="E107" s="58"/>
      <c r="F107" s="58"/>
      <c r="G107" s="58"/>
      <c r="H107" s="58"/>
      <c r="I107" s="58"/>
    </row>
    <row r="108" spans="1:9" x14ac:dyDescent="0.25">
      <c r="A108" s="58"/>
      <c r="B108" s="58"/>
      <c r="C108" s="58"/>
      <c r="D108" s="58"/>
      <c r="E108" s="58"/>
      <c r="F108" s="58"/>
      <c r="G108" s="58"/>
      <c r="H108" s="58"/>
      <c r="I108" s="58"/>
    </row>
    <row r="109" spans="1:9" x14ac:dyDescent="0.25">
      <c r="A109" s="58"/>
      <c r="B109" s="58"/>
      <c r="C109" s="58"/>
      <c r="D109" s="58"/>
      <c r="E109" s="58"/>
      <c r="F109" s="58"/>
      <c r="G109" s="58"/>
      <c r="H109" s="58"/>
      <c r="I109" s="58"/>
    </row>
    <row r="110" spans="1:9" x14ac:dyDescent="0.25">
      <c r="A110" s="58"/>
      <c r="B110" s="58"/>
      <c r="C110" s="58"/>
      <c r="D110" s="58"/>
      <c r="E110" s="58"/>
      <c r="F110" s="58"/>
      <c r="G110" s="58"/>
      <c r="H110" s="58"/>
      <c r="I110" s="58"/>
    </row>
    <row r="111" spans="1:9" x14ac:dyDescent="0.25">
      <c r="A111" s="58"/>
      <c r="B111" s="58"/>
      <c r="C111" s="58"/>
      <c r="D111" s="58"/>
      <c r="E111" s="58"/>
      <c r="F111" s="58"/>
      <c r="G111" s="58"/>
      <c r="H111" s="58"/>
      <c r="I111" s="58"/>
    </row>
  </sheetData>
  <mergeCells count="10">
    <mergeCell ref="B49:G49"/>
    <mergeCell ref="B63:G63"/>
    <mergeCell ref="B6:B7"/>
    <mergeCell ref="C6:C7"/>
    <mergeCell ref="D6:E6"/>
    <mergeCell ref="F6:G6"/>
    <mergeCell ref="B47:B48"/>
    <mergeCell ref="C47:C48"/>
    <mergeCell ref="D47:E47"/>
    <mergeCell ref="F47:G47"/>
  </mergeCells>
  <pageMargins left="0.78740157480314965" right="0.59055118110236227" top="0.78740157480314965" bottom="0.59055118110236227" header="0" footer="0"/>
  <pageSetup paperSize="9" scale="5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view="pageBreakPreview" zoomScaleNormal="100" zoomScaleSheetLayoutView="100" workbookViewId="0">
      <selection activeCell="C42" sqref="C42"/>
    </sheetView>
  </sheetViews>
  <sheetFormatPr baseColWidth="10" defaultRowHeight="15" x14ac:dyDescent="0.25"/>
  <cols>
    <col min="1" max="1" width="2" customWidth="1"/>
    <col min="2" max="2" width="51.7109375" customWidth="1"/>
    <col min="3" max="3" width="32" customWidth="1"/>
    <col min="4" max="4" width="13.28515625" customWidth="1"/>
    <col min="5" max="5" width="12.7109375" customWidth="1"/>
    <col min="6" max="6" width="10.7109375" customWidth="1"/>
    <col min="7" max="7" width="11.5703125" customWidth="1"/>
    <col min="8" max="8" width="11.28515625" customWidth="1"/>
    <col min="9" max="9" width="13.28515625" customWidth="1"/>
    <col min="10" max="10" width="7.28515625" customWidth="1"/>
    <col min="11" max="11" width="16.7109375" customWidth="1"/>
    <col min="12" max="12" width="18.42578125" customWidth="1"/>
    <col min="13" max="15" width="22" customWidth="1"/>
    <col min="16" max="16" width="14.85546875" customWidth="1"/>
    <col min="17" max="17" width="15.42578125" bestFit="1" customWidth="1"/>
    <col min="18" max="18" width="22" customWidth="1"/>
    <col min="19" max="19" width="22" bestFit="1" customWidth="1"/>
  </cols>
  <sheetData>
    <row r="1" spans="1:19" s="274" customFormat="1" x14ac:dyDescent="0.25">
      <c r="A1" s="273" t="s">
        <v>923</v>
      </c>
      <c r="C1" s="275"/>
      <c r="D1" s="276"/>
      <c r="E1" s="277"/>
      <c r="F1" s="275"/>
      <c r="G1" s="278"/>
      <c r="H1" s="279"/>
      <c r="I1" s="275"/>
      <c r="J1"/>
      <c r="K1"/>
      <c r="L1"/>
      <c r="M1"/>
      <c r="N1"/>
      <c r="O1"/>
      <c r="P1"/>
      <c r="Q1"/>
      <c r="R1"/>
      <c r="S1"/>
    </row>
    <row r="2" spans="1:19" s="274" customFormat="1" ht="15.75" thickBot="1" x14ac:dyDescent="0.3">
      <c r="A2" s="275"/>
      <c r="B2" s="275"/>
      <c r="C2" s="275"/>
      <c r="D2" s="276"/>
      <c r="E2" s="277"/>
      <c r="F2" s="275"/>
      <c r="G2" s="275"/>
      <c r="H2" s="275"/>
      <c r="I2" s="275"/>
      <c r="J2"/>
      <c r="K2"/>
      <c r="L2"/>
      <c r="M2"/>
      <c r="N2"/>
      <c r="O2"/>
      <c r="P2"/>
      <c r="Q2"/>
      <c r="R2"/>
      <c r="S2"/>
    </row>
    <row r="3" spans="1:19" s="274" customFormat="1" x14ac:dyDescent="0.25">
      <c r="A3" s="275"/>
      <c r="B3" s="1873" t="s">
        <v>905</v>
      </c>
      <c r="C3" s="1875" t="s">
        <v>906</v>
      </c>
      <c r="D3" s="1877" t="s">
        <v>924</v>
      </c>
      <c r="E3" s="1875" t="s">
        <v>925</v>
      </c>
      <c r="F3" s="1875" t="s">
        <v>926</v>
      </c>
      <c r="G3" s="280" t="s">
        <v>927</v>
      </c>
      <c r="H3" s="281" t="s">
        <v>928</v>
      </c>
      <c r="I3" s="282" t="s">
        <v>908</v>
      </c>
      <c r="J3"/>
      <c r="K3"/>
      <c r="L3"/>
      <c r="M3"/>
      <c r="N3"/>
      <c r="O3"/>
      <c r="P3"/>
      <c r="Q3"/>
      <c r="R3"/>
      <c r="S3"/>
    </row>
    <row r="4" spans="1:19" s="274" customFormat="1" ht="15.75" thickBot="1" x14ac:dyDescent="0.3">
      <c r="A4" s="275"/>
      <c r="B4" s="1874"/>
      <c r="C4" s="1876"/>
      <c r="D4" s="1876"/>
      <c r="E4" s="1876"/>
      <c r="F4" s="1876"/>
      <c r="G4" s="283" t="s">
        <v>909</v>
      </c>
      <c r="H4" s="283" t="s">
        <v>909</v>
      </c>
      <c r="I4" s="284" t="s">
        <v>911</v>
      </c>
      <c r="J4"/>
      <c r="K4"/>
      <c r="L4"/>
      <c r="M4"/>
      <c r="N4"/>
      <c r="O4"/>
      <c r="P4"/>
      <c r="Q4"/>
      <c r="R4"/>
      <c r="S4"/>
    </row>
    <row r="5" spans="1:19" s="274" customFormat="1" ht="15.75" thickBot="1" x14ac:dyDescent="0.3">
      <c r="A5" s="275"/>
      <c r="B5" s="1878" t="s">
        <v>336</v>
      </c>
      <c r="C5" s="1879"/>
      <c r="D5" s="1879"/>
      <c r="E5" s="1879"/>
      <c r="F5" s="1879"/>
      <c r="G5" s="1879"/>
      <c r="H5" s="1879"/>
      <c r="I5" s="1880"/>
      <c r="J5"/>
      <c r="K5"/>
      <c r="L5"/>
      <c r="M5"/>
      <c r="N5"/>
      <c r="O5"/>
      <c r="P5"/>
      <c r="Q5"/>
      <c r="R5"/>
      <c r="S5"/>
    </row>
    <row r="6" spans="1:19" s="274" customFormat="1" ht="13.5" customHeight="1" x14ac:dyDescent="0.25">
      <c r="A6" s="275"/>
      <c r="B6" s="285" t="s">
        <v>16</v>
      </c>
      <c r="C6" s="286" t="s">
        <v>365</v>
      </c>
      <c r="D6" s="287" t="s">
        <v>931</v>
      </c>
      <c r="E6" s="287" t="s">
        <v>932</v>
      </c>
      <c r="F6" s="288"/>
      <c r="G6" s="289">
        <v>20</v>
      </c>
      <c r="H6" s="290">
        <v>19.628</v>
      </c>
      <c r="I6" s="291">
        <v>13.865803804999999</v>
      </c>
      <c r="J6"/>
      <c r="K6"/>
      <c r="L6"/>
      <c r="M6"/>
      <c r="N6"/>
      <c r="O6"/>
      <c r="P6"/>
      <c r="Q6"/>
      <c r="R6"/>
      <c r="S6"/>
    </row>
    <row r="7" spans="1:19" s="274" customFormat="1" ht="13.5" customHeight="1" x14ac:dyDescent="0.25">
      <c r="A7" s="275"/>
      <c r="B7" s="285" t="s">
        <v>40</v>
      </c>
      <c r="C7" s="286" t="s">
        <v>385</v>
      </c>
      <c r="D7" s="287" t="s">
        <v>933</v>
      </c>
      <c r="E7" s="287" t="s">
        <v>932</v>
      </c>
      <c r="F7" s="292"/>
      <c r="G7" s="289">
        <v>1.7999999999999996</v>
      </c>
      <c r="H7" s="290">
        <v>1.79</v>
      </c>
      <c r="I7" s="291">
        <v>2.4732319999999999</v>
      </c>
      <c r="J7"/>
      <c r="K7"/>
      <c r="L7"/>
      <c r="M7"/>
      <c r="N7"/>
      <c r="O7"/>
      <c r="P7"/>
      <c r="Q7"/>
      <c r="R7"/>
      <c r="S7"/>
    </row>
    <row r="8" spans="1:19" s="274" customFormat="1" ht="13.5" customHeight="1" x14ac:dyDescent="0.25">
      <c r="A8" s="275"/>
      <c r="B8" s="293" t="s">
        <v>42</v>
      </c>
      <c r="C8" s="286" t="s">
        <v>386</v>
      </c>
      <c r="D8" s="287" t="s">
        <v>933</v>
      </c>
      <c r="E8" s="287" t="s">
        <v>932</v>
      </c>
      <c r="F8" s="292"/>
      <c r="G8" s="289">
        <v>4.1549999999999976</v>
      </c>
      <c r="H8" s="290">
        <v>3.9100000000000019</v>
      </c>
      <c r="I8" s="291">
        <v>25.131359</v>
      </c>
      <c r="J8"/>
      <c r="K8"/>
      <c r="L8"/>
      <c r="M8"/>
      <c r="N8"/>
      <c r="O8"/>
      <c r="P8"/>
      <c r="Q8"/>
      <c r="R8"/>
      <c r="S8"/>
    </row>
    <row r="9" spans="1:19" s="274" customFormat="1" ht="13.5" customHeight="1" x14ac:dyDescent="0.25">
      <c r="A9" s="275"/>
      <c r="B9" s="285" t="s">
        <v>46</v>
      </c>
      <c r="C9" s="286" t="s">
        <v>389</v>
      </c>
      <c r="D9" s="287" t="s">
        <v>408</v>
      </c>
      <c r="E9" s="287" t="s">
        <v>934</v>
      </c>
      <c r="F9" s="292"/>
      <c r="G9" s="289">
        <v>2.8759999999999999</v>
      </c>
      <c r="H9" s="290">
        <v>2.7999999999999994</v>
      </c>
      <c r="I9" s="291">
        <v>0.83706400000000003</v>
      </c>
      <c r="J9"/>
      <c r="K9"/>
      <c r="L9"/>
      <c r="M9"/>
      <c r="N9"/>
      <c r="O9"/>
      <c r="P9"/>
      <c r="Q9"/>
      <c r="R9"/>
      <c r="S9"/>
    </row>
    <row r="10" spans="1:19" s="274" customFormat="1" ht="13.5" customHeight="1" x14ac:dyDescent="0.25">
      <c r="A10" s="275"/>
      <c r="B10" s="285" t="s">
        <v>54</v>
      </c>
      <c r="C10" s="286" t="s">
        <v>444</v>
      </c>
      <c r="D10" s="294" t="s">
        <v>931</v>
      </c>
      <c r="E10" s="287" t="s">
        <v>932</v>
      </c>
      <c r="F10" s="292"/>
      <c r="G10" s="289">
        <v>6.75</v>
      </c>
      <c r="H10" s="290">
        <v>6.75</v>
      </c>
      <c r="I10" s="291">
        <v>6.5083375000000001E-3</v>
      </c>
      <c r="J10"/>
      <c r="K10"/>
      <c r="L10"/>
      <c r="M10"/>
      <c r="N10"/>
      <c r="O10"/>
      <c r="P10"/>
      <c r="Q10"/>
      <c r="R10"/>
      <c r="S10"/>
    </row>
    <row r="11" spans="1:19" s="274" customFormat="1" ht="13.5" customHeight="1" x14ac:dyDescent="0.25">
      <c r="A11" s="275"/>
      <c r="B11" s="285" t="s">
        <v>70</v>
      </c>
      <c r="C11" s="286" t="s">
        <v>508</v>
      </c>
      <c r="D11" s="287" t="s">
        <v>935</v>
      </c>
      <c r="E11" s="287" t="s">
        <v>932</v>
      </c>
      <c r="F11" s="292"/>
      <c r="G11" s="289">
        <v>5</v>
      </c>
      <c r="H11" s="290">
        <v>5</v>
      </c>
      <c r="I11" s="291">
        <v>32.547929000000003</v>
      </c>
      <c r="J11"/>
      <c r="K11"/>
      <c r="L11"/>
      <c r="M11"/>
      <c r="N11"/>
      <c r="O11"/>
      <c r="P11"/>
      <c r="Q11"/>
      <c r="R11"/>
      <c r="S11"/>
    </row>
    <row r="12" spans="1:19" s="274" customFormat="1" ht="13.5" customHeight="1" x14ac:dyDescent="0.25">
      <c r="A12" s="275"/>
      <c r="B12" s="295" t="s">
        <v>72</v>
      </c>
      <c r="C12" s="296" t="s">
        <v>510</v>
      </c>
      <c r="D12" s="292" t="s">
        <v>931</v>
      </c>
      <c r="E12" s="292" t="s">
        <v>932</v>
      </c>
      <c r="F12" s="292"/>
      <c r="G12" s="289">
        <v>20</v>
      </c>
      <c r="H12" s="290">
        <v>19.943000000000001</v>
      </c>
      <c r="I12" s="291">
        <v>106.42769399999999</v>
      </c>
      <c r="J12"/>
      <c r="K12"/>
      <c r="L12"/>
      <c r="M12"/>
      <c r="N12"/>
      <c r="O12"/>
      <c r="P12"/>
      <c r="Q12"/>
      <c r="R12"/>
      <c r="S12"/>
    </row>
    <row r="13" spans="1:19" s="274" customFormat="1" ht="13.5" customHeight="1" x14ac:dyDescent="0.25">
      <c r="A13" s="275"/>
      <c r="B13" s="295"/>
      <c r="C13" s="286" t="s">
        <v>512</v>
      </c>
      <c r="D13" s="287" t="s">
        <v>935</v>
      </c>
      <c r="E13" s="287" t="s">
        <v>932</v>
      </c>
      <c r="F13" s="292"/>
      <c r="G13" s="289">
        <v>20</v>
      </c>
      <c r="H13" s="290">
        <v>19.943000000000001</v>
      </c>
      <c r="I13" s="291">
        <v>134.11216900000002</v>
      </c>
      <c r="J13"/>
      <c r="K13"/>
      <c r="L13"/>
      <c r="M13"/>
      <c r="N13"/>
      <c r="O13"/>
      <c r="P13"/>
      <c r="Q13"/>
      <c r="R13"/>
      <c r="S13"/>
    </row>
    <row r="14" spans="1:19" s="274" customFormat="1" ht="13.5" customHeight="1" x14ac:dyDescent="0.25">
      <c r="A14" s="275"/>
      <c r="B14" s="285" t="s">
        <v>76</v>
      </c>
      <c r="C14" s="286" t="s">
        <v>516</v>
      </c>
      <c r="D14" s="287" t="s">
        <v>936</v>
      </c>
      <c r="E14" s="287" t="s">
        <v>934</v>
      </c>
      <c r="F14" s="292"/>
      <c r="G14" s="289">
        <v>20</v>
      </c>
      <c r="H14" s="290">
        <v>0</v>
      </c>
      <c r="I14" s="291">
        <v>0</v>
      </c>
      <c r="J14"/>
      <c r="K14"/>
      <c r="L14"/>
      <c r="M14"/>
      <c r="N14"/>
      <c r="O14"/>
      <c r="P14"/>
      <c r="Q14"/>
      <c r="R14"/>
      <c r="S14"/>
    </row>
    <row r="15" spans="1:19" s="274" customFormat="1" ht="13.5" customHeight="1" x14ac:dyDescent="0.25">
      <c r="A15" s="275"/>
      <c r="B15" s="285" t="s">
        <v>80</v>
      </c>
      <c r="C15" s="286" t="s">
        <v>521</v>
      </c>
      <c r="D15" s="287" t="s">
        <v>935</v>
      </c>
      <c r="E15" s="287" t="s">
        <v>932</v>
      </c>
      <c r="F15" s="292"/>
      <c r="G15" s="289">
        <v>19.989999999999995</v>
      </c>
      <c r="H15" s="290">
        <v>19.949000000000002</v>
      </c>
      <c r="I15" s="291">
        <v>134.05678950000001</v>
      </c>
      <c r="J15"/>
      <c r="K15"/>
      <c r="L15"/>
      <c r="M15"/>
      <c r="N15"/>
      <c r="O15"/>
      <c r="P15"/>
      <c r="Q15"/>
      <c r="R15"/>
      <c r="S15"/>
    </row>
    <row r="16" spans="1:19" s="274" customFormat="1" ht="13.5" customHeight="1" x14ac:dyDescent="0.25">
      <c r="A16" s="275"/>
      <c r="B16" s="285" t="s">
        <v>88</v>
      </c>
      <c r="C16" s="286" t="s">
        <v>527</v>
      </c>
      <c r="D16" s="287" t="s">
        <v>931</v>
      </c>
      <c r="E16" s="287" t="s">
        <v>932</v>
      </c>
      <c r="F16" s="292"/>
      <c r="G16" s="289">
        <v>19.899999999999988</v>
      </c>
      <c r="H16" s="290">
        <v>19.899999999999988</v>
      </c>
      <c r="I16" s="291">
        <v>97.775212999999994</v>
      </c>
      <c r="J16"/>
      <c r="K16"/>
      <c r="L16"/>
      <c r="M16"/>
      <c r="N16"/>
      <c r="O16"/>
      <c r="P16"/>
      <c r="Q16"/>
      <c r="R16"/>
      <c r="S16"/>
    </row>
    <row r="17" spans="1:20" s="274" customFormat="1" ht="13.5" customHeight="1" x14ac:dyDescent="0.25">
      <c r="A17" s="275"/>
      <c r="B17" s="285" t="s">
        <v>90</v>
      </c>
      <c r="C17" s="286" t="s">
        <v>529</v>
      </c>
      <c r="D17" s="294" t="s">
        <v>933</v>
      </c>
      <c r="E17" s="287" t="s">
        <v>932</v>
      </c>
      <c r="F17" s="292"/>
      <c r="G17" s="289">
        <v>20</v>
      </c>
      <c r="H17" s="290">
        <v>19.189999999999998</v>
      </c>
      <c r="I17" s="291">
        <v>103.64161299999999</v>
      </c>
      <c r="J17"/>
      <c r="K17"/>
      <c r="L17"/>
      <c r="M17"/>
      <c r="N17"/>
      <c r="O17"/>
      <c r="P17"/>
      <c r="Q17"/>
      <c r="R17"/>
      <c r="S17"/>
    </row>
    <row r="18" spans="1:20" s="274" customFormat="1" ht="13.5" customHeight="1" x14ac:dyDescent="0.25">
      <c r="A18" s="275"/>
      <c r="B18" s="285" t="s">
        <v>94</v>
      </c>
      <c r="C18" s="286" t="s">
        <v>536</v>
      </c>
      <c r="D18" s="294" t="s">
        <v>936</v>
      </c>
      <c r="E18" s="287" t="s">
        <v>932</v>
      </c>
      <c r="F18" s="292"/>
      <c r="G18" s="289">
        <v>0.70000000000000007</v>
      </c>
      <c r="H18" s="290">
        <v>0.70000000000000007</v>
      </c>
      <c r="I18" s="291">
        <v>1.6576000000000004</v>
      </c>
      <c r="J18"/>
      <c r="K18"/>
      <c r="L18"/>
      <c r="M18"/>
      <c r="N18"/>
      <c r="O18"/>
      <c r="P18"/>
      <c r="Q18"/>
      <c r="R18"/>
      <c r="S18"/>
    </row>
    <row r="19" spans="1:20" s="274" customFormat="1" ht="13.5" customHeight="1" x14ac:dyDescent="0.25">
      <c r="A19" s="275"/>
      <c r="B19" s="285" t="s">
        <v>106</v>
      </c>
      <c r="C19" s="286" t="s">
        <v>557</v>
      </c>
      <c r="D19" s="294" t="s">
        <v>933</v>
      </c>
      <c r="E19" s="287" t="s">
        <v>932</v>
      </c>
      <c r="F19" s="292"/>
      <c r="G19" s="289">
        <v>10.400000000000004</v>
      </c>
      <c r="H19" s="290">
        <v>10.200000000000001</v>
      </c>
      <c r="I19" s="291">
        <v>54.502780999999999</v>
      </c>
      <c r="J19"/>
      <c r="K19"/>
      <c r="L19"/>
      <c r="M19"/>
      <c r="N19"/>
      <c r="O19"/>
      <c r="P19"/>
      <c r="Q19"/>
      <c r="R19"/>
      <c r="S19"/>
    </row>
    <row r="20" spans="1:20" s="274" customFormat="1" ht="13.5" customHeight="1" x14ac:dyDescent="0.25">
      <c r="A20" s="275"/>
      <c r="B20" s="285"/>
      <c r="C20" s="286" t="s">
        <v>558</v>
      </c>
      <c r="D20" s="294" t="s">
        <v>933</v>
      </c>
      <c r="E20" s="287" t="s">
        <v>932</v>
      </c>
      <c r="F20" s="292"/>
      <c r="G20" s="289">
        <v>20.819999999999997</v>
      </c>
      <c r="H20" s="290">
        <v>20.16</v>
      </c>
      <c r="I20" s="291">
        <v>22.088009984999999</v>
      </c>
      <c r="J20"/>
      <c r="K20"/>
      <c r="L20"/>
      <c r="M20"/>
      <c r="N20"/>
      <c r="O20"/>
      <c r="P20"/>
      <c r="Q20"/>
      <c r="R20"/>
      <c r="S20"/>
    </row>
    <row r="21" spans="1:20" s="274" customFormat="1" ht="13.5" customHeight="1" x14ac:dyDescent="0.25">
      <c r="A21" s="275"/>
      <c r="B21" s="285"/>
      <c r="C21" s="286" t="s">
        <v>559</v>
      </c>
      <c r="D21" s="294" t="s">
        <v>933</v>
      </c>
      <c r="E21" s="287" t="s">
        <v>932</v>
      </c>
      <c r="F21" s="292"/>
      <c r="G21" s="289">
        <v>20.819999999999997</v>
      </c>
      <c r="H21" s="290">
        <v>20.16</v>
      </c>
      <c r="I21" s="291">
        <v>29.720658667499997</v>
      </c>
      <c r="J21"/>
      <c r="K21"/>
      <c r="L21"/>
      <c r="M21"/>
      <c r="N21"/>
      <c r="O21"/>
      <c r="P21"/>
      <c r="Q21"/>
      <c r="R21"/>
      <c r="S21"/>
    </row>
    <row r="22" spans="1:20" s="274" customFormat="1" ht="13.5" customHeight="1" x14ac:dyDescent="0.25">
      <c r="A22" s="275"/>
      <c r="B22" s="285"/>
      <c r="C22" s="286" t="s">
        <v>561</v>
      </c>
      <c r="D22" s="294" t="s">
        <v>933</v>
      </c>
      <c r="E22" s="287" t="s">
        <v>932</v>
      </c>
      <c r="F22" s="292"/>
      <c r="G22" s="289">
        <v>20.819999999999997</v>
      </c>
      <c r="H22" s="290">
        <v>20.16</v>
      </c>
      <c r="I22" s="291">
        <v>26.871571269999997</v>
      </c>
      <c r="J22"/>
      <c r="K22"/>
      <c r="L22"/>
      <c r="M22"/>
      <c r="N22"/>
      <c r="O22"/>
      <c r="P22"/>
      <c r="Q22"/>
      <c r="R22"/>
      <c r="S22"/>
    </row>
    <row r="23" spans="1:20" s="274" customFormat="1" ht="13.5" customHeight="1" x14ac:dyDescent="0.25">
      <c r="A23" s="275"/>
      <c r="B23" s="285" t="s">
        <v>117</v>
      </c>
      <c r="C23" s="286" t="s">
        <v>575</v>
      </c>
      <c r="D23" s="294" t="s">
        <v>933</v>
      </c>
      <c r="E23" s="287" t="s">
        <v>932</v>
      </c>
      <c r="F23" s="292"/>
      <c r="G23" s="289">
        <v>3.9700000000000011</v>
      </c>
      <c r="H23" s="290">
        <v>3.9700000000000011</v>
      </c>
      <c r="I23" s="291">
        <v>25.172799999999995</v>
      </c>
      <c r="J23"/>
      <c r="K23"/>
      <c r="L23"/>
      <c r="M23"/>
      <c r="N23"/>
      <c r="O23"/>
      <c r="P23"/>
      <c r="Q23"/>
      <c r="R23"/>
      <c r="S23"/>
    </row>
    <row r="24" spans="1:20" s="274" customFormat="1" ht="13.5" customHeight="1" x14ac:dyDescent="0.25">
      <c r="A24" s="275"/>
      <c r="B24" s="285" t="s">
        <v>119</v>
      </c>
      <c r="C24" s="286" t="s">
        <v>576</v>
      </c>
      <c r="D24" s="294" t="s">
        <v>408</v>
      </c>
      <c r="E24" s="287" t="s">
        <v>932</v>
      </c>
      <c r="F24" s="292"/>
      <c r="G24" s="289">
        <v>20</v>
      </c>
      <c r="H24" s="290">
        <v>19.631</v>
      </c>
      <c r="I24" s="291">
        <v>145.60563099999999</v>
      </c>
      <c r="J24"/>
      <c r="K24"/>
      <c r="L24"/>
      <c r="M24"/>
      <c r="N24"/>
      <c r="O24"/>
      <c r="P24"/>
      <c r="Q24"/>
      <c r="R24"/>
      <c r="S24"/>
    </row>
    <row r="25" spans="1:20" s="274" customFormat="1" ht="13.5" customHeight="1" x14ac:dyDescent="0.25">
      <c r="A25" s="275"/>
      <c r="B25" s="285" t="s">
        <v>122</v>
      </c>
      <c r="C25" s="286" t="s">
        <v>577</v>
      </c>
      <c r="D25" s="294" t="s">
        <v>933</v>
      </c>
      <c r="E25" s="287" t="s">
        <v>932</v>
      </c>
      <c r="F25" s="292"/>
      <c r="G25" s="289">
        <v>10</v>
      </c>
      <c r="H25" s="290">
        <v>9.9960000000000004</v>
      </c>
      <c r="I25" s="291">
        <v>53.61307</v>
      </c>
      <c r="J25"/>
      <c r="K25"/>
      <c r="L25"/>
      <c r="M25"/>
      <c r="N25"/>
      <c r="O25"/>
      <c r="P25"/>
      <c r="Q25"/>
      <c r="R25"/>
      <c r="S25"/>
      <c r="T25" s="297"/>
    </row>
    <row r="26" spans="1:20" s="274" customFormat="1" ht="13.5" customHeight="1" x14ac:dyDescent="0.25">
      <c r="A26" s="275"/>
      <c r="B26" s="285"/>
      <c r="C26" s="286" t="s">
        <v>578</v>
      </c>
      <c r="D26" s="294" t="s">
        <v>933</v>
      </c>
      <c r="E26" s="287" t="s">
        <v>932</v>
      </c>
      <c r="F26" s="292"/>
      <c r="G26" s="289">
        <v>10</v>
      </c>
      <c r="H26" s="290">
        <v>9.9960000000000004</v>
      </c>
      <c r="I26" s="291">
        <v>56.615284000000003</v>
      </c>
      <c r="J26"/>
      <c r="K26"/>
      <c r="L26"/>
      <c r="M26"/>
      <c r="N26"/>
      <c r="O26"/>
      <c r="P26"/>
      <c r="Q26"/>
      <c r="R26"/>
      <c r="S26"/>
      <c r="T26" s="298"/>
    </row>
    <row r="27" spans="1:20" s="274" customFormat="1" ht="13.5" customHeight="1" x14ac:dyDescent="0.25">
      <c r="A27" s="275"/>
      <c r="B27" s="285"/>
      <c r="C27" s="286" t="s">
        <v>579</v>
      </c>
      <c r="D27" s="294" t="s">
        <v>933</v>
      </c>
      <c r="E27" s="287" t="s">
        <v>932</v>
      </c>
      <c r="F27" s="292"/>
      <c r="G27" s="289">
        <v>6.9999999999999991</v>
      </c>
      <c r="H27" s="290">
        <v>6.9960000000000013</v>
      </c>
      <c r="I27" s="291">
        <v>31.581656999999996</v>
      </c>
      <c r="J27"/>
      <c r="K27"/>
      <c r="L27"/>
      <c r="M27"/>
      <c r="N27"/>
      <c r="O27"/>
      <c r="P27"/>
      <c r="Q27"/>
      <c r="R27"/>
      <c r="S27"/>
    </row>
    <row r="28" spans="1:20" s="274" customFormat="1" ht="13.5" customHeight="1" x14ac:dyDescent="0.25">
      <c r="A28" s="275"/>
      <c r="B28" s="285"/>
      <c r="C28" s="286" t="s">
        <v>580</v>
      </c>
      <c r="D28" s="294" t="s">
        <v>933</v>
      </c>
      <c r="E28" s="287" t="s">
        <v>932</v>
      </c>
      <c r="F28" s="292"/>
      <c r="G28" s="289">
        <v>7.77</v>
      </c>
      <c r="H28" s="290">
        <v>7.7660000000000018</v>
      </c>
      <c r="I28" s="291">
        <v>35.291289999999989</v>
      </c>
      <c r="J28"/>
      <c r="K28"/>
      <c r="L28"/>
      <c r="M28"/>
      <c r="N28"/>
      <c r="O28"/>
      <c r="P28"/>
      <c r="Q28"/>
      <c r="R28"/>
      <c r="S28"/>
    </row>
    <row r="29" spans="1:20" s="297" customFormat="1" ht="13.5" customHeight="1" x14ac:dyDescent="0.25">
      <c r="A29" s="299"/>
      <c r="B29" s="285" t="s">
        <v>124</v>
      </c>
      <c r="C29" s="286" t="s">
        <v>581</v>
      </c>
      <c r="D29" s="294" t="s">
        <v>931</v>
      </c>
      <c r="E29" s="287" t="s">
        <v>932</v>
      </c>
      <c r="F29" s="292"/>
      <c r="G29" s="289">
        <v>19.200000000000006</v>
      </c>
      <c r="H29" s="290">
        <v>18.429999999999996</v>
      </c>
      <c r="I29" s="291">
        <v>135.74953100000002</v>
      </c>
      <c r="J29"/>
      <c r="K29"/>
      <c r="L29"/>
      <c r="M29"/>
      <c r="N29"/>
      <c r="O29"/>
      <c r="P29"/>
      <c r="Q29"/>
      <c r="R29"/>
      <c r="S29"/>
      <c r="T29" s="274"/>
    </row>
    <row r="30" spans="1:20" s="298" customFormat="1" ht="13.5" customHeight="1" x14ac:dyDescent="0.25">
      <c r="A30" s="279"/>
      <c r="B30" s="285" t="s">
        <v>134</v>
      </c>
      <c r="C30" s="286" t="s">
        <v>588</v>
      </c>
      <c r="D30" s="294" t="s">
        <v>933</v>
      </c>
      <c r="E30" s="287" t="s">
        <v>932</v>
      </c>
      <c r="F30" s="292"/>
      <c r="G30" s="289">
        <v>3.799999999999998</v>
      </c>
      <c r="H30" s="290">
        <v>3.780000000000002</v>
      </c>
      <c r="I30" s="291">
        <v>22.031261000000001</v>
      </c>
      <c r="J30"/>
      <c r="K30"/>
      <c r="L30"/>
      <c r="M30"/>
      <c r="N30"/>
      <c r="O30"/>
      <c r="P30"/>
      <c r="Q30"/>
      <c r="R30"/>
      <c r="S30"/>
      <c r="T30" s="274"/>
    </row>
    <row r="31" spans="1:20" s="274" customFormat="1" ht="13.5" customHeight="1" x14ac:dyDescent="0.25">
      <c r="A31" s="275"/>
      <c r="B31" s="285" t="s">
        <v>138</v>
      </c>
      <c r="C31" s="286" t="s">
        <v>590</v>
      </c>
      <c r="D31" s="294" t="s">
        <v>933</v>
      </c>
      <c r="E31" s="287" t="s">
        <v>932</v>
      </c>
      <c r="F31" s="292"/>
      <c r="G31" s="289">
        <v>5.15</v>
      </c>
      <c r="H31" s="290">
        <v>5.7109999999999994</v>
      </c>
      <c r="I31" s="291">
        <v>29.876869999999997</v>
      </c>
      <c r="J31"/>
      <c r="K31"/>
      <c r="L31"/>
      <c r="M31"/>
      <c r="N31"/>
      <c r="O31"/>
      <c r="P31"/>
      <c r="Q31"/>
      <c r="R31"/>
      <c r="S31"/>
    </row>
    <row r="32" spans="1:20" s="274" customFormat="1" ht="13.5" customHeight="1" x14ac:dyDescent="0.25">
      <c r="A32" s="275"/>
      <c r="B32" s="285"/>
      <c r="C32" s="286" t="s">
        <v>592</v>
      </c>
      <c r="D32" s="294" t="s">
        <v>933</v>
      </c>
      <c r="E32" s="287" t="s">
        <v>932</v>
      </c>
      <c r="F32" s="292"/>
      <c r="G32" s="289">
        <v>9.6959999999999997</v>
      </c>
      <c r="H32" s="290">
        <v>9.9829999999999988</v>
      </c>
      <c r="I32" s="291">
        <v>71.068856999999994</v>
      </c>
      <c r="J32"/>
      <c r="K32"/>
      <c r="L32"/>
      <c r="M32"/>
      <c r="N32"/>
      <c r="O32"/>
      <c r="P32"/>
      <c r="Q32"/>
      <c r="R32"/>
      <c r="S32"/>
    </row>
    <row r="33" spans="1:20" s="274" customFormat="1" x14ac:dyDescent="0.25">
      <c r="A33" s="275"/>
      <c r="B33" s="285" t="s">
        <v>158</v>
      </c>
      <c r="C33" s="286" t="s">
        <v>616</v>
      </c>
      <c r="D33" s="294" t="s">
        <v>933</v>
      </c>
      <c r="E33" s="287" t="s">
        <v>934</v>
      </c>
      <c r="F33" s="292"/>
      <c r="G33" s="289">
        <v>20</v>
      </c>
      <c r="H33" s="290">
        <v>20</v>
      </c>
      <c r="I33" s="291">
        <v>0</v>
      </c>
      <c r="J33"/>
      <c r="K33"/>
      <c r="L33"/>
      <c r="M33"/>
      <c r="N33"/>
      <c r="O33"/>
      <c r="P33"/>
      <c r="Q33"/>
      <c r="R33"/>
      <c r="S33"/>
    </row>
    <row r="34" spans="1:20" s="274" customFormat="1" x14ac:dyDescent="0.25">
      <c r="A34" s="275"/>
      <c r="B34" s="285"/>
      <c r="C34" s="286" t="s">
        <v>617</v>
      </c>
      <c r="D34" s="294" t="s">
        <v>408</v>
      </c>
      <c r="E34" s="287" t="s">
        <v>934</v>
      </c>
      <c r="F34" s="292"/>
      <c r="G34" s="289">
        <v>16.400000000000002</v>
      </c>
      <c r="H34" s="290">
        <v>15.600000000000005</v>
      </c>
      <c r="I34" s="291">
        <v>58.141610000000014</v>
      </c>
      <c r="J34"/>
      <c r="K34"/>
      <c r="L34"/>
      <c r="M34"/>
      <c r="N34"/>
      <c r="O34"/>
      <c r="P34"/>
      <c r="Q34"/>
      <c r="R34"/>
      <c r="S34"/>
    </row>
    <row r="35" spans="1:20" s="274" customFormat="1" ht="15.75" thickBot="1" x14ac:dyDescent="0.3">
      <c r="A35" s="275"/>
      <c r="B35" s="300"/>
      <c r="C35" s="301" t="s">
        <v>618</v>
      </c>
      <c r="D35" s="302" t="s">
        <v>933</v>
      </c>
      <c r="E35" s="303" t="s">
        <v>932</v>
      </c>
      <c r="F35" s="304"/>
      <c r="G35" s="305">
        <v>10.200000000000001</v>
      </c>
      <c r="H35" s="306">
        <v>10</v>
      </c>
      <c r="I35" s="307">
        <v>47.514930000000007</v>
      </c>
      <c r="J35"/>
      <c r="K35"/>
      <c r="L35"/>
      <c r="M35"/>
      <c r="N35"/>
      <c r="O35"/>
      <c r="P35"/>
      <c r="Q35"/>
      <c r="R35"/>
      <c r="S35"/>
      <c r="T35" s="308"/>
    </row>
    <row r="36" spans="1:20" s="274" customFormat="1" ht="15.75" thickBot="1" x14ac:dyDescent="0.3">
      <c r="A36" s="275"/>
      <c r="B36" s="309" t="s">
        <v>937</v>
      </c>
      <c r="C36" s="310"/>
      <c r="D36" s="310"/>
      <c r="E36" s="310"/>
      <c r="F36" s="311"/>
      <c r="G36" s="312">
        <v>377.21699999999993</v>
      </c>
      <c r="H36" s="313">
        <v>352.04200000000009</v>
      </c>
      <c r="I36" s="314">
        <v>1497.9787865649998</v>
      </c>
      <c r="J36"/>
      <c r="K36"/>
      <c r="L36"/>
      <c r="M36"/>
      <c r="N36"/>
      <c r="O36"/>
      <c r="P36"/>
      <c r="Q36"/>
      <c r="R36"/>
      <c r="S36"/>
    </row>
    <row r="37" spans="1:20" s="274" customFormat="1" ht="15.75" thickBot="1" x14ac:dyDescent="0.3">
      <c r="A37" s="275"/>
      <c r="B37" s="279"/>
      <c r="C37" s="279"/>
      <c r="D37" s="315"/>
      <c r="E37" s="316"/>
      <c r="F37" s="279"/>
      <c r="G37" s="316"/>
      <c r="H37" s="316"/>
      <c r="I37" s="317"/>
      <c r="J37"/>
      <c r="K37"/>
      <c r="L37"/>
      <c r="M37"/>
      <c r="N37"/>
      <c r="O37"/>
      <c r="P37"/>
      <c r="Q37"/>
      <c r="R37"/>
      <c r="S37"/>
    </row>
    <row r="38" spans="1:20" s="274" customFormat="1" ht="15.75" thickBot="1" x14ac:dyDescent="0.3">
      <c r="A38" s="275"/>
      <c r="B38" s="1867" t="s">
        <v>938</v>
      </c>
      <c r="C38" s="1868"/>
      <c r="D38" s="1868"/>
      <c r="E38" s="1868"/>
      <c r="F38" s="1868"/>
      <c r="G38" s="1868"/>
      <c r="H38" s="1868"/>
      <c r="I38" s="1869"/>
      <c r="J38"/>
      <c r="K38"/>
      <c r="L38"/>
      <c r="M38"/>
      <c r="N38"/>
      <c r="O38"/>
      <c r="P38"/>
      <c r="Q38"/>
      <c r="R38"/>
      <c r="S38"/>
    </row>
    <row r="39" spans="1:20" s="308" customFormat="1" x14ac:dyDescent="0.25">
      <c r="A39" s="279"/>
      <c r="B39" s="318" t="s">
        <v>12</v>
      </c>
      <c r="C39" s="319" t="s">
        <v>361</v>
      </c>
      <c r="D39" s="320" t="s">
        <v>933</v>
      </c>
      <c r="E39" s="321" t="s">
        <v>932</v>
      </c>
      <c r="F39" s="321" t="s">
        <v>939</v>
      </c>
      <c r="G39" s="322">
        <v>23.000000000000004</v>
      </c>
      <c r="H39" s="323">
        <v>12.741</v>
      </c>
      <c r="I39" s="324">
        <v>89.577399999999997</v>
      </c>
      <c r="J39"/>
      <c r="K39"/>
      <c r="L39"/>
      <c r="M39"/>
      <c r="N39"/>
      <c r="O39"/>
      <c r="P39"/>
      <c r="Q39"/>
      <c r="R39"/>
      <c r="S39"/>
      <c r="T39" s="274"/>
    </row>
    <row r="40" spans="1:20" s="274" customFormat="1" x14ac:dyDescent="0.25">
      <c r="A40" s="275"/>
      <c r="B40" s="325" t="s">
        <v>14</v>
      </c>
      <c r="C40" s="326" t="s">
        <v>363</v>
      </c>
      <c r="D40" s="327" t="s">
        <v>408</v>
      </c>
      <c r="E40" s="328" t="s">
        <v>932</v>
      </c>
      <c r="F40" s="328" t="s">
        <v>939</v>
      </c>
      <c r="G40" s="322">
        <v>37.5</v>
      </c>
      <c r="H40" s="323">
        <v>16.059000000000001</v>
      </c>
      <c r="I40" s="324">
        <v>4.2346599999999999</v>
      </c>
      <c r="J40"/>
      <c r="K40"/>
      <c r="L40"/>
      <c r="M40"/>
      <c r="N40"/>
      <c r="O40"/>
      <c r="P40"/>
      <c r="Q40"/>
      <c r="R40"/>
      <c r="S40"/>
    </row>
    <row r="41" spans="1:20" s="274" customFormat="1" x14ac:dyDescent="0.25">
      <c r="A41" s="275"/>
      <c r="B41" s="318" t="s">
        <v>20</v>
      </c>
      <c r="C41" s="326" t="s">
        <v>368</v>
      </c>
      <c r="D41" s="327" t="s">
        <v>408</v>
      </c>
      <c r="E41" s="328" t="s">
        <v>934</v>
      </c>
      <c r="F41" s="328" t="s">
        <v>939</v>
      </c>
      <c r="G41" s="322">
        <v>14.000000000000005</v>
      </c>
      <c r="H41" s="323">
        <v>14.000000000000005</v>
      </c>
      <c r="I41" s="324">
        <v>66.608002999999997</v>
      </c>
      <c r="J41"/>
      <c r="K41"/>
      <c r="L41"/>
      <c r="M41"/>
      <c r="N41"/>
      <c r="O41"/>
      <c r="P41"/>
      <c r="Q41"/>
      <c r="R41"/>
      <c r="S41"/>
    </row>
    <row r="42" spans="1:20" s="274" customFormat="1" x14ac:dyDescent="0.25">
      <c r="A42" s="275"/>
      <c r="B42" s="318" t="s">
        <v>146</v>
      </c>
      <c r="C42" s="326" t="s">
        <v>598</v>
      </c>
      <c r="D42" s="327" t="s">
        <v>933</v>
      </c>
      <c r="E42" s="328" t="s">
        <v>932</v>
      </c>
      <c r="F42" s="328" t="s">
        <v>940</v>
      </c>
      <c r="G42" s="322">
        <v>4.8</v>
      </c>
      <c r="H42" s="323">
        <v>4.2619999999999987</v>
      </c>
      <c r="I42" s="324">
        <v>30.250111999999998</v>
      </c>
      <c r="J42"/>
      <c r="K42"/>
      <c r="L42"/>
      <c r="M42"/>
      <c r="N42"/>
      <c r="O42"/>
      <c r="P42"/>
      <c r="Q42"/>
      <c r="R42"/>
      <c r="S42"/>
    </row>
    <row r="43" spans="1:20" s="274" customFormat="1" x14ac:dyDescent="0.25">
      <c r="A43" s="275"/>
      <c r="B43" s="329"/>
      <c r="C43" s="326" t="s">
        <v>600</v>
      </c>
      <c r="D43" s="327" t="s">
        <v>935</v>
      </c>
      <c r="E43" s="328" t="s">
        <v>932</v>
      </c>
      <c r="F43" s="328" t="s">
        <v>940</v>
      </c>
      <c r="G43" s="322">
        <v>3.1999999999999997</v>
      </c>
      <c r="H43" s="323">
        <v>2.9530000000000007</v>
      </c>
      <c r="I43" s="324">
        <v>14.080547000000001</v>
      </c>
      <c r="J43"/>
      <c r="K43"/>
      <c r="L43"/>
      <c r="M43"/>
      <c r="N43"/>
      <c r="O43"/>
      <c r="P43"/>
      <c r="Q43"/>
      <c r="R43"/>
      <c r="S43"/>
    </row>
    <row r="44" spans="1:20" s="274" customFormat="1" ht="15.75" thickBot="1" x14ac:dyDescent="0.3">
      <c r="A44" s="275"/>
      <c r="B44" s="318"/>
      <c r="C44" s="330" t="s">
        <v>602</v>
      </c>
      <c r="D44" s="331" t="s">
        <v>936</v>
      </c>
      <c r="E44" s="332" t="s">
        <v>932</v>
      </c>
      <c r="F44" s="328" t="s">
        <v>940</v>
      </c>
      <c r="G44" s="322">
        <v>2.4</v>
      </c>
      <c r="H44" s="323">
        <v>2.4</v>
      </c>
      <c r="I44" s="324">
        <v>6.2659929499999993</v>
      </c>
      <c r="J44"/>
      <c r="K44"/>
      <c r="L44"/>
      <c r="M44"/>
      <c r="N44"/>
      <c r="O44"/>
      <c r="P44"/>
      <c r="Q44"/>
      <c r="R44"/>
      <c r="S44"/>
      <c r="T44" s="298"/>
    </row>
    <row r="45" spans="1:20" s="274" customFormat="1" ht="15.75" thickBot="1" x14ac:dyDescent="0.3">
      <c r="A45" s="275"/>
      <c r="B45" s="333" t="s">
        <v>941</v>
      </c>
      <c r="C45" s="334"/>
      <c r="D45" s="334"/>
      <c r="E45" s="334"/>
      <c r="F45" s="335"/>
      <c r="G45" s="336">
        <v>84.9</v>
      </c>
      <c r="H45" s="337">
        <v>52.415000000000006</v>
      </c>
      <c r="I45" s="338">
        <v>211.01671494999999</v>
      </c>
      <c r="J45"/>
      <c r="K45"/>
      <c r="L45"/>
      <c r="M45"/>
      <c r="N45"/>
      <c r="O45"/>
      <c r="P45"/>
      <c r="Q45"/>
      <c r="R45"/>
      <c r="S45"/>
    </row>
    <row r="46" spans="1:20" s="274" customFormat="1" ht="15.75" thickBot="1" x14ac:dyDescent="0.3">
      <c r="A46" s="275"/>
      <c r="B46" s="339"/>
      <c r="C46" s="339"/>
      <c r="D46" s="340"/>
      <c r="E46" s="339"/>
      <c r="F46" s="339"/>
      <c r="G46" s="341"/>
      <c r="H46" s="341"/>
      <c r="I46" s="341"/>
      <c r="J46"/>
      <c r="K46"/>
      <c r="L46"/>
      <c r="M46"/>
      <c r="N46"/>
      <c r="O46"/>
      <c r="P46"/>
      <c r="Q46"/>
      <c r="R46"/>
      <c r="S46"/>
    </row>
    <row r="47" spans="1:20" s="274" customFormat="1" ht="15.75" thickBot="1" x14ac:dyDescent="0.3">
      <c r="A47" s="275"/>
      <c r="B47" s="1870" t="s">
        <v>338</v>
      </c>
      <c r="C47" s="1871"/>
      <c r="D47" s="1871"/>
      <c r="E47" s="1871"/>
      <c r="F47" s="1871"/>
      <c r="G47" s="1871"/>
      <c r="H47" s="1871"/>
      <c r="I47" s="1872"/>
      <c r="J47"/>
      <c r="K47"/>
      <c r="L47"/>
      <c r="M47"/>
      <c r="N47"/>
      <c r="O47"/>
      <c r="P47"/>
      <c r="Q47"/>
      <c r="R47"/>
      <c r="S47"/>
    </row>
    <row r="48" spans="1:20" s="298" customFormat="1" x14ac:dyDescent="0.25">
      <c r="A48" s="279"/>
      <c r="B48" s="318" t="s">
        <v>98</v>
      </c>
      <c r="C48" s="319" t="s">
        <v>543</v>
      </c>
      <c r="D48" s="342" t="s">
        <v>936</v>
      </c>
      <c r="E48" s="343" t="s">
        <v>932</v>
      </c>
      <c r="F48" s="344"/>
      <c r="G48" s="322">
        <v>144.48400000000001</v>
      </c>
      <c r="H48" s="323">
        <v>144.48400000000001</v>
      </c>
      <c r="I48" s="324">
        <v>424.43339500000008</v>
      </c>
      <c r="J48"/>
      <c r="K48"/>
      <c r="L48"/>
      <c r="M48"/>
      <c r="N48"/>
      <c r="O48"/>
      <c r="P48"/>
      <c r="Q48"/>
      <c r="R48"/>
      <c r="S48"/>
      <c r="T48" s="274"/>
    </row>
    <row r="49" spans="1:20" s="274" customFormat="1" x14ac:dyDescent="0.25">
      <c r="A49" s="275"/>
      <c r="B49" s="318" t="s">
        <v>102</v>
      </c>
      <c r="C49" s="326" t="s">
        <v>548</v>
      </c>
      <c r="D49" s="345" t="s">
        <v>936</v>
      </c>
      <c r="E49" s="346" t="s">
        <v>932</v>
      </c>
      <c r="F49" s="347"/>
      <c r="G49" s="322">
        <v>40.000000000000014</v>
      </c>
      <c r="H49" s="323">
        <v>40.000000000000014</v>
      </c>
      <c r="I49" s="324">
        <v>87.258548000000005</v>
      </c>
      <c r="J49"/>
      <c r="K49"/>
      <c r="L49"/>
      <c r="M49"/>
      <c r="N49"/>
      <c r="O49"/>
      <c r="P49"/>
      <c r="Q49"/>
      <c r="R49"/>
      <c r="S49"/>
    </row>
    <row r="50" spans="1:20" s="274" customFormat="1" x14ac:dyDescent="0.25">
      <c r="A50" s="275"/>
      <c r="B50" s="325" t="s">
        <v>110</v>
      </c>
      <c r="C50" s="326" t="s">
        <v>565</v>
      </c>
      <c r="D50" s="348" t="s">
        <v>933</v>
      </c>
      <c r="E50" s="346" t="s">
        <v>932</v>
      </c>
      <c r="F50" s="347"/>
      <c r="G50" s="322">
        <v>21.999999999999996</v>
      </c>
      <c r="H50" s="323">
        <v>20</v>
      </c>
      <c r="I50" s="324">
        <v>44.477388000000005</v>
      </c>
      <c r="J50"/>
      <c r="K50"/>
      <c r="L50"/>
      <c r="M50"/>
      <c r="N50"/>
      <c r="O50"/>
      <c r="P50"/>
      <c r="Q50"/>
      <c r="R50"/>
      <c r="S50"/>
    </row>
    <row r="51" spans="1:20" s="274" customFormat="1" x14ac:dyDescent="0.25">
      <c r="A51" s="275"/>
      <c r="B51" s="318" t="s">
        <v>111</v>
      </c>
      <c r="C51" s="326" t="s">
        <v>566</v>
      </c>
      <c r="D51" s="348" t="s">
        <v>933</v>
      </c>
      <c r="E51" s="346" t="s">
        <v>932</v>
      </c>
      <c r="F51" s="347"/>
      <c r="G51" s="322">
        <v>21.999999999999996</v>
      </c>
      <c r="H51" s="323">
        <v>20</v>
      </c>
      <c r="I51" s="324">
        <v>41.292366000000001</v>
      </c>
      <c r="J51"/>
      <c r="K51"/>
      <c r="L51"/>
      <c r="M51"/>
      <c r="N51"/>
      <c r="O51"/>
      <c r="P51"/>
      <c r="Q51"/>
      <c r="R51"/>
      <c r="S51"/>
    </row>
    <row r="52" spans="1:20" s="274" customFormat="1" x14ac:dyDescent="0.25">
      <c r="A52" s="275"/>
      <c r="B52" s="318" t="s">
        <v>136</v>
      </c>
      <c r="C52" s="326" t="s">
        <v>589</v>
      </c>
      <c r="D52" s="345" t="s">
        <v>935</v>
      </c>
      <c r="E52" s="346" t="s">
        <v>932</v>
      </c>
      <c r="F52" s="347"/>
      <c r="G52" s="322">
        <v>16</v>
      </c>
      <c r="H52" s="323">
        <v>16</v>
      </c>
      <c r="I52" s="324">
        <v>47.724109000000006</v>
      </c>
      <c r="J52"/>
      <c r="K52"/>
      <c r="L52"/>
      <c r="M52"/>
      <c r="N52"/>
      <c r="O52"/>
      <c r="P52"/>
      <c r="Q52"/>
      <c r="R52"/>
      <c r="S52"/>
      <c r="T52" s="308"/>
    </row>
    <row r="53" spans="1:20" s="274" customFormat="1" x14ac:dyDescent="0.25">
      <c r="A53" s="275"/>
      <c r="B53" s="318" t="s">
        <v>140</v>
      </c>
      <c r="C53" s="326" t="s">
        <v>593</v>
      </c>
      <c r="D53" s="345" t="s">
        <v>933</v>
      </c>
      <c r="E53" s="346" t="s">
        <v>932</v>
      </c>
      <c r="F53" s="347"/>
      <c r="G53" s="322">
        <v>20</v>
      </c>
      <c r="H53" s="323">
        <v>20</v>
      </c>
      <c r="I53" s="324">
        <v>51.969914000000003</v>
      </c>
      <c r="J53"/>
      <c r="K53"/>
      <c r="L53"/>
      <c r="M53"/>
      <c r="N53"/>
      <c r="O53"/>
      <c r="P53"/>
      <c r="Q53"/>
      <c r="R53"/>
      <c r="S53"/>
    </row>
    <row r="54" spans="1:20" s="274" customFormat="1" ht="15.75" thickBot="1" x14ac:dyDescent="0.3">
      <c r="A54" s="275"/>
      <c r="B54" s="318" t="s">
        <v>166</v>
      </c>
      <c r="C54" s="330" t="s">
        <v>636</v>
      </c>
      <c r="D54" s="349" t="s">
        <v>933</v>
      </c>
      <c r="E54" s="350" t="s">
        <v>932</v>
      </c>
      <c r="F54" s="330"/>
      <c r="G54" s="322">
        <v>20</v>
      </c>
      <c r="H54" s="323">
        <v>20</v>
      </c>
      <c r="I54" s="324">
        <v>48.244819999999997</v>
      </c>
      <c r="J54"/>
      <c r="K54"/>
      <c r="L54"/>
      <c r="M54"/>
      <c r="N54"/>
      <c r="O54"/>
      <c r="P54"/>
      <c r="Q54"/>
      <c r="R54"/>
      <c r="S54"/>
    </row>
    <row r="55" spans="1:20" s="274" customFormat="1" ht="15.75" thickBot="1" x14ac:dyDescent="0.3">
      <c r="A55" s="275"/>
      <c r="B55" s="351" t="s">
        <v>942</v>
      </c>
      <c r="C55" s="352"/>
      <c r="D55" s="352"/>
      <c r="E55" s="352"/>
      <c r="F55" s="353"/>
      <c r="G55" s="336">
        <v>284.48400000000004</v>
      </c>
      <c r="H55" s="337">
        <v>280.48400000000004</v>
      </c>
      <c r="I55" s="338">
        <v>745.40054000000009</v>
      </c>
      <c r="J55"/>
      <c r="K55"/>
      <c r="L55"/>
      <c r="M55"/>
      <c r="N55"/>
      <c r="O55"/>
      <c r="P55"/>
      <c r="Q55"/>
      <c r="R55"/>
      <c r="S55"/>
    </row>
    <row r="56" spans="1:20" s="308" customFormat="1" ht="15.75" thickBot="1" x14ac:dyDescent="0.3">
      <c r="A56" s="279"/>
      <c r="B56" s="279"/>
      <c r="C56" s="279"/>
      <c r="D56" s="315"/>
      <c r="E56" s="316"/>
      <c r="F56" s="279"/>
      <c r="G56" s="317"/>
      <c r="H56" s="354"/>
      <c r="I56" s="354"/>
      <c r="J56"/>
      <c r="K56"/>
      <c r="L56"/>
      <c r="M56"/>
      <c r="N56"/>
      <c r="O56"/>
      <c r="P56"/>
      <c r="Q56"/>
      <c r="R56"/>
      <c r="S56"/>
      <c r="T56" s="274"/>
    </row>
    <row r="57" spans="1:20" s="274" customFormat="1" ht="15.75" customHeight="1" thickBot="1" x14ac:dyDescent="0.3">
      <c r="A57" s="275"/>
      <c r="B57" s="1867" t="s">
        <v>339</v>
      </c>
      <c r="C57" s="1868"/>
      <c r="D57" s="1868"/>
      <c r="E57" s="1868"/>
      <c r="F57" s="1868"/>
      <c r="G57" s="1868"/>
      <c r="H57" s="1868"/>
      <c r="I57" s="1869"/>
      <c r="J57"/>
      <c r="K57"/>
      <c r="L57"/>
      <c r="M57"/>
      <c r="N57"/>
      <c r="O57"/>
      <c r="P57"/>
      <c r="Q57"/>
      <c r="R57"/>
      <c r="S57"/>
    </row>
    <row r="58" spans="1:20" s="274" customFormat="1" x14ac:dyDescent="0.25">
      <c r="A58" s="275"/>
      <c r="B58" s="318" t="s">
        <v>98</v>
      </c>
      <c r="C58" s="326" t="s">
        <v>542</v>
      </c>
      <c r="D58" s="348" t="s">
        <v>936</v>
      </c>
      <c r="E58" s="346" t="s">
        <v>932</v>
      </c>
      <c r="F58" s="344"/>
      <c r="G58" s="322">
        <v>132.30000000000004</v>
      </c>
      <c r="H58" s="323">
        <v>132.30000000000004</v>
      </c>
      <c r="I58" s="324">
        <v>472.48201699999998</v>
      </c>
      <c r="J58"/>
      <c r="K58"/>
      <c r="L58"/>
      <c r="M58"/>
      <c r="N58"/>
      <c r="O58"/>
      <c r="P58"/>
      <c r="Q58"/>
      <c r="R58"/>
      <c r="S58"/>
    </row>
    <row r="59" spans="1:20" s="274" customFormat="1" x14ac:dyDescent="0.25">
      <c r="A59" s="275"/>
      <c r="B59" s="318" t="s">
        <v>100</v>
      </c>
      <c r="C59" s="326" t="s">
        <v>544</v>
      </c>
      <c r="D59" s="348" t="s">
        <v>933</v>
      </c>
      <c r="E59" s="346" t="s">
        <v>932</v>
      </c>
      <c r="F59" s="347"/>
      <c r="G59" s="322">
        <v>80</v>
      </c>
      <c r="H59" s="323">
        <v>80</v>
      </c>
      <c r="I59" s="324">
        <v>289.34753159999997</v>
      </c>
      <c r="J59"/>
      <c r="K59"/>
      <c r="L59"/>
      <c r="M59"/>
      <c r="N59"/>
      <c r="O59"/>
      <c r="P59"/>
      <c r="Q59"/>
      <c r="R59"/>
      <c r="S59"/>
    </row>
    <row r="60" spans="1:20" s="274" customFormat="1" x14ac:dyDescent="0.25">
      <c r="A60" s="275"/>
      <c r="B60" s="318"/>
      <c r="C60" s="326" t="s">
        <v>545</v>
      </c>
      <c r="D60" s="348" t="s">
        <v>933</v>
      </c>
      <c r="E60" s="346" t="s">
        <v>932</v>
      </c>
      <c r="F60" s="347"/>
      <c r="G60" s="322">
        <v>30</v>
      </c>
      <c r="H60" s="323">
        <v>30</v>
      </c>
      <c r="I60" s="324">
        <v>125.30775721666669</v>
      </c>
      <c r="J60"/>
      <c r="K60"/>
      <c r="L60"/>
      <c r="M60"/>
      <c r="N60"/>
      <c r="O60"/>
      <c r="P60"/>
      <c r="Q60"/>
      <c r="R60"/>
      <c r="S60"/>
    </row>
    <row r="61" spans="1:20" s="274" customFormat="1" x14ac:dyDescent="0.25">
      <c r="A61" s="275"/>
      <c r="B61" s="325" t="s">
        <v>142</v>
      </c>
      <c r="C61" s="326" t="s">
        <v>594</v>
      </c>
      <c r="D61" s="348" t="s">
        <v>933</v>
      </c>
      <c r="E61" s="346" t="s">
        <v>932</v>
      </c>
      <c r="F61" s="347"/>
      <c r="G61" s="322">
        <v>32.1</v>
      </c>
      <c r="H61" s="323">
        <v>32.1</v>
      </c>
      <c r="I61" s="324">
        <v>148.38290599999999</v>
      </c>
      <c r="J61"/>
      <c r="K61"/>
      <c r="L61"/>
      <c r="M61"/>
      <c r="N61"/>
      <c r="O61"/>
      <c r="P61"/>
      <c r="Q61"/>
      <c r="R61"/>
      <c r="S61"/>
    </row>
    <row r="62" spans="1:20" s="274" customFormat="1" ht="15.75" thickBot="1" x14ac:dyDescent="0.3">
      <c r="A62" s="275"/>
      <c r="B62" s="355" t="s">
        <v>144</v>
      </c>
      <c r="C62" s="356" t="s">
        <v>596</v>
      </c>
      <c r="D62" s="345" t="s">
        <v>935</v>
      </c>
      <c r="E62" s="346" t="s">
        <v>932</v>
      </c>
      <c r="F62" s="347"/>
      <c r="G62" s="322">
        <v>97.15</v>
      </c>
      <c r="H62" s="323">
        <v>97.15</v>
      </c>
      <c r="I62" s="324">
        <v>465.69155600000005</v>
      </c>
      <c r="J62"/>
      <c r="K62"/>
      <c r="L62"/>
      <c r="M62"/>
      <c r="N62"/>
      <c r="O62"/>
      <c r="P62"/>
      <c r="Q62"/>
      <c r="R62"/>
      <c r="S62"/>
    </row>
    <row r="63" spans="1:20" s="274" customFormat="1" ht="15.75" thickBot="1" x14ac:dyDescent="0.3">
      <c r="A63" s="275"/>
      <c r="B63" s="351" t="s">
        <v>943</v>
      </c>
      <c r="C63" s="352"/>
      <c r="D63" s="352"/>
      <c r="E63" s="352"/>
      <c r="F63" s="353"/>
      <c r="G63" s="357">
        <v>371.55000000000007</v>
      </c>
      <c r="H63" s="358">
        <v>371.55000000000007</v>
      </c>
      <c r="I63" s="359">
        <v>1501.2117678166667</v>
      </c>
      <c r="J63"/>
      <c r="K63"/>
      <c r="L63"/>
      <c r="M63"/>
      <c r="N63"/>
      <c r="O63"/>
      <c r="P63"/>
      <c r="Q63"/>
      <c r="R63"/>
      <c r="S63"/>
    </row>
    <row r="64" spans="1:20" s="274" customFormat="1" ht="15.75" thickBot="1" x14ac:dyDescent="0.3">
      <c r="A64" s="275"/>
      <c r="B64" s="339"/>
      <c r="C64" s="339"/>
      <c r="D64" s="340"/>
      <c r="E64" s="339"/>
      <c r="F64" s="339"/>
      <c r="G64" s="341"/>
      <c r="H64" s="341"/>
      <c r="I64" s="341"/>
      <c r="J64"/>
      <c r="K64"/>
      <c r="L64"/>
      <c r="M64"/>
      <c r="N64"/>
      <c r="O64"/>
      <c r="P64"/>
      <c r="Q64"/>
      <c r="R64"/>
      <c r="S64"/>
    </row>
    <row r="65" spans="1:19" s="274" customFormat="1" ht="15.75" thickBot="1" x14ac:dyDescent="0.3">
      <c r="A65" s="275"/>
      <c r="B65" s="360" t="s">
        <v>944</v>
      </c>
      <c r="C65" s="361"/>
      <c r="D65" s="361"/>
      <c r="E65" s="361"/>
      <c r="F65" s="362"/>
      <c r="G65" s="363">
        <v>1118.1510000000001</v>
      </c>
      <c r="H65" s="363">
        <v>1056.4910000000002</v>
      </c>
      <c r="I65" s="364">
        <v>3955.6078093316664</v>
      </c>
      <c r="J65"/>
      <c r="K65"/>
      <c r="L65"/>
      <c r="M65"/>
      <c r="N65"/>
      <c r="O65"/>
      <c r="P65"/>
      <c r="Q65"/>
      <c r="R65"/>
      <c r="S65"/>
    </row>
    <row r="66" spans="1:19" s="274" customFormat="1" ht="15.75" thickBot="1" x14ac:dyDescent="0.3">
      <c r="A66" s="275"/>
      <c r="B66" s="366" t="s">
        <v>945</v>
      </c>
      <c r="C66" s="361"/>
      <c r="D66" s="361"/>
      <c r="E66" s="361"/>
      <c r="F66" s="362"/>
      <c r="G66" s="367">
        <v>7.3831731022558134E-2</v>
      </c>
      <c r="H66" s="367">
        <v>7.3539758211605299E-2</v>
      </c>
      <c r="I66" s="368" t="e">
        <v>#REF!</v>
      </c>
      <c r="J66"/>
      <c r="K66"/>
      <c r="L66"/>
      <c r="M66"/>
      <c r="N66"/>
      <c r="O66"/>
      <c r="P66"/>
      <c r="Q66"/>
      <c r="R66"/>
      <c r="S66"/>
    </row>
    <row r="67" spans="1:19" s="274" customFormat="1" x14ac:dyDescent="0.25">
      <c r="A67" s="275"/>
      <c r="D67" s="369"/>
      <c r="E67" s="365"/>
      <c r="J67"/>
      <c r="K67"/>
      <c r="L67"/>
      <c r="M67"/>
      <c r="N67"/>
      <c r="O67"/>
      <c r="P67"/>
      <c r="Q67"/>
      <c r="R67"/>
      <c r="S67"/>
    </row>
    <row r="68" spans="1:19" s="274" customFormat="1" x14ac:dyDescent="0.25">
      <c r="A68" s="275"/>
      <c r="B68" s="275"/>
      <c r="C68" s="275"/>
      <c r="D68" s="276"/>
      <c r="E68" s="277"/>
      <c r="F68" s="275"/>
      <c r="G68" s="275"/>
      <c r="H68" s="275"/>
      <c r="I68" s="275"/>
      <c r="J68"/>
      <c r="K68"/>
      <c r="L68"/>
      <c r="M68"/>
      <c r="N68"/>
      <c r="O68"/>
      <c r="P68"/>
      <c r="Q68"/>
      <c r="R68"/>
      <c r="S68"/>
    </row>
    <row r="69" spans="1:19" s="274" customFormat="1" x14ac:dyDescent="0.25">
      <c r="A69" s="275"/>
      <c r="B69" s="370" t="s">
        <v>946</v>
      </c>
      <c r="C69" s="275"/>
      <c r="D69" s="276"/>
      <c r="E69" s="277"/>
      <c r="F69" s="275"/>
      <c r="G69" s="275"/>
      <c r="H69" s="275"/>
      <c r="I69" s="275"/>
      <c r="J69"/>
      <c r="K69"/>
      <c r="L69"/>
      <c r="M69"/>
      <c r="N69"/>
      <c r="O69"/>
      <c r="P69"/>
      <c r="Q69"/>
      <c r="R69"/>
      <c r="S69"/>
    </row>
    <row r="70" spans="1:19" s="274" customFormat="1" x14ac:dyDescent="0.25">
      <c r="A70" s="275"/>
      <c r="C70" s="279"/>
      <c r="D70" s="315"/>
      <c r="E70" s="316"/>
      <c r="F70" s="279"/>
      <c r="G70" s="275"/>
      <c r="H70" s="275"/>
      <c r="I70" s="275"/>
      <c r="J70"/>
      <c r="K70"/>
      <c r="L70"/>
      <c r="M70"/>
      <c r="N70"/>
      <c r="O70"/>
      <c r="P70"/>
      <c r="Q70"/>
      <c r="R70"/>
      <c r="S70"/>
    </row>
  </sheetData>
  <mergeCells count="9">
    <mergeCell ref="B38:I38"/>
    <mergeCell ref="B47:I47"/>
    <mergeCell ref="B57:I57"/>
    <mergeCell ref="B3:B4"/>
    <mergeCell ref="C3:C4"/>
    <mergeCell ref="D3:D4"/>
    <mergeCell ref="E3:E4"/>
    <mergeCell ref="F3:F4"/>
    <mergeCell ref="B5:I5"/>
  </mergeCells>
  <pageMargins left="0.78740157480314965" right="0.59055118110236227" top="0.78740157480314965" bottom="0.59055118110236227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view="pageBreakPreview" zoomScaleNormal="90" zoomScaleSheetLayoutView="100" workbookViewId="0">
      <selection activeCell="B1" sqref="B1"/>
    </sheetView>
  </sheetViews>
  <sheetFormatPr baseColWidth="10" defaultRowHeight="15.75" x14ac:dyDescent="0.25"/>
  <cols>
    <col min="1" max="1" width="1.85546875" style="415" customWidth="1"/>
    <col min="2" max="2" width="3.5703125" style="415" customWidth="1"/>
    <col min="3" max="3" width="6.140625" style="415" customWidth="1"/>
    <col min="4" max="4" width="46.42578125" style="571" customWidth="1"/>
    <col min="5" max="5" width="28.42578125" style="415" bestFit="1" customWidth="1"/>
    <col min="6" max="6" width="25.140625" style="572" customWidth="1"/>
    <col min="7" max="7" width="22.28515625" style="572" bestFit="1" customWidth="1"/>
    <col min="8" max="8" width="14.42578125" style="415" bestFit="1" customWidth="1"/>
    <col min="9" max="9" width="18" style="415" bestFit="1" customWidth="1"/>
  </cols>
  <sheetData>
    <row r="1" spans="1:9" ht="18" x14ac:dyDescent="0.25">
      <c r="A1" s="371" t="s">
        <v>947</v>
      </c>
      <c r="B1" s="372"/>
      <c r="C1" s="372"/>
      <c r="D1" s="373"/>
      <c r="E1" s="372"/>
      <c r="F1" s="374"/>
      <c r="G1" s="374"/>
      <c r="H1" s="372"/>
      <c r="I1" s="372"/>
    </row>
    <row r="2" spans="1:9" ht="21" customHeight="1" x14ac:dyDescent="0.25">
      <c r="A2" s="375" t="s">
        <v>949</v>
      </c>
      <c r="B2" s="372"/>
      <c r="C2" s="372"/>
      <c r="D2" s="373"/>
      <c r="E2" s="372"/>
      <c r="F2" s="374"/>
      <c r="G2" s="374"/>
      <c r="H2" s="372"/>
      <c r="I2" s="372"/>
    </row>
    <row r="3" spans="1:9" ht="21.75" customHeight="1" x14ac:dyDescent="0.25">
      <c r="A3" s="376"/>
      <c r="B3" s="377" t="s">
        <v>951</v>
      </c>
      <c r="C3" s="377"/>
      <c r="D3" s="378"/>
      <c r="E3" s="372"/>
      <c r="F3" s="374"/>
      <c r="G3" s="374"/>
      <c r="H3" s="372"/>
      <c r="I3" s="372"/>
    </row>
    <row r="4" spans="1:9" ht="23.25" customHeight="1" x14ac:dyDescent="0.25">
      <c r="A4" s="372"/>
      <c r="B4" s="379" t="s">
        <v>952</v>
      </c>
      <c r="C4" s="380"/>
      <c r="D4" s="378"/>
      <c r="E4" s="372"/>
      <c r="F4" s="374"/>
      <c r="G4" s="374"/>
      <c r="H4" s="372"/>
      <c r="I4" s="372"/>
    </row>
    <row r="5" spans="1:9" ht="24" customHeight="1" x14ac:dyDescent="0.25">
      <c r="A5" s="372"/>
      <c r="B5" s="381"/>
      <c r="C5" s="377" t="s">
        <v>953</v>
      </c>
      <c r="D5" s="373"/>
      <c r="E5" s="372"/>
      <c r="F5" s="374"/>
      <c r="G5" s="374"/>
      <c r="H5" s="372"/>
      <c r="I5" s="382"/>
    </row>
    <row r="6" spans="1:9" ht="12" customHeight="1" thickBot="1" x14ac:dyDescent="0.3">
      <c r="A6" s="372"/>
      <c r="B6" s="372"/>
      <c r="C6" s="372"/>
      <c r="D6" s="378"/>
      <c r="E6" s="372"/>
      <c r="F6" s="374"/>
      <c r="G6" s="374"/>
      <c r="H6" s="372"/>
      <c r="I6" s="382"/>
    </row>
    <row r="7" spans="1:9" ht="25.5" x14ac:dyDescent="0.25">
      <c r="A7" s="372"/>
      <c r="B7" s="381"/>
      <c r="C7" s="383" t="s">
        <v>8</v>
      </c>
      <c r="D7" s="384" t="s">
        <v>9</v>
      </c>
      <c r="E7" s="385" t="s">
        <v>906</v>
      </c>
      <c r="F7" s="386" t="s">
        <v>954</v>
      </c>
      <c r="G7" s="387" t="s">
        <v>955</v>
      </c>
      <c r="H7" s="387" t="s">
        <v>956</v>
      </c>
      <c r="I7" s="388" t="s">
        <v>957</v>
      </c>
    </row>
    <row r="8" spans="1:9" ht="18" customHeight="1" x14ac:dyDescent="0.25">
      <c r="A8" s="372"/>
      <c r="B8" s="381"/>
      <c r="C8" s="1881">
        <v>1</v>
      </c>
      <c r="D8" s="1883" t="s">
        <v>16</v>
      </c>
      <c r="E8" s="1883" t="s">
        <v>365</v>
      </c>
      <c r="F8" s="389" t="s">
        <v>366</v>
      </c>
      <c r="G8" s="389" t="s">
        <v>358</v>
      </c>
      <c r="H8" s="390">
        <v>10</v>
      </c>
      <c r="I8" s="391"/>
    </row>
    <row r="9" spans="1:9" ht="18" customHeight="1" x14ac:dyDescent="0.25">
      <c r="A9" s="372"/>
      <c r="B9" s="381"/>
      <c r="C9" s="1882"/>
      <c r="D9" s="1884"/>
      <c r="E9" s="1884"/>
      <c r="F9" s="392" t="s">
        <v>367</v>
      </c>
      <c r="G9" s="392" t="s">
        <v>358</v>
      </c>
      <c r="H9" s="393">
        <v>10</v>
      </c>
      <c r="I9" s="394"/>
    </row>
    <row r="10" spans="1:9" ht="18" customHeight="1" x14ac:dyDescent="0.25">
      <c r="A10" s="372"/>
      <c r="B10" s="381"/>
      <c r="C10" s="395">
        <v>2</v>
      </c>
      <c r="D10" s="396" t="s">
        <v>34</v>
      </c>
      <c r="E10" s="397" t="s">
        <v>382</v>
      </c>
      <c r="F10" s="398" t="s">
        <v>388</v>
      </c>
      <c r="G10" s="399" t="s">
        <v>358</v>
      </c>
      <c r="H10" s="400">
        <v>1.65</v>
      </c>
      <c r="I10" s="401" t="s">
        <v>958</v>
      </c>
    </row>
    <row r="11" spans="1:9" ht="18" customHeight="1" x14ac:dyDescent="0.25">
      <c r="A11" s="372"/>
      <c r="B11" s="381"/>
      <c r="C11" s="395">
        <v>3</v>
      </c>
      <c r="D11" s="402" t="s">
        <v>54</v>
      </c>
      <c r="E11" s="402" t="s">
        <v>444</v>
      </c>
      <c r="F11" s="403" t="s">
        <v>379</v>
      </c>
      <c r="G11" s="399" t="s">
        <v>358</v>
      </c>
      <c r="H11" s="400">
        <v>6.75</v>
      </c>
      <c r="I11" s="401" t="s">
        <v>959</v>
      </c>
    </row>
    <row r="12" spans="1:9" ht="18" customHeight="1" x14ac:dyDescent="0.25">
      <c r="A12" s="372"/>
      <c r="B12" s="381"/>
      <c r="C12" s="404">
        <v>4</v>
      </c>
      <c r="D12" s="405" t="s">
        <v>80</v>
      </c>
      <c r="E12" s="405" t="s">
        <v>521</v>
      </c>
      <c r="F12" s="399" t="s">
        <v>656</v>
      </c>
      <c r="G12" s="403" t="s">
        <v>358</v>
      </c>
      <c r="H12" s="406">
        <v>19.989999999999998</v>
      </c>
      <c r="I12" s="407"/>
    </row>
    <row r="13" spans="1:9" ht="18" customHeight="1" x14ac:dyDescent="0.25">
      <c r="A13" s="372"/>
      <c r="B13" s="381"/>
      <c r="C13" s="395">
        <v>5</v>
      </c>
      <c r="D13" s="405" t="s">
        <v>115</v>
      </c>
      <c r="E13" s="405" t="s">
        <v>574</v>
      </c>
      <c r="F13" s="399" t="s">
        <v>364</v>
      </c>
      <c r="G13" s="399" t="s">
        <v>358</v>
      </c>
      <c r="H13" s="400">
        <v>1</v>
      </c>
      <c r="I13" s="401"/>
    </row>
    <row r="14" spans="1:9" ht="18" customHeight="1" thickBot="1" x14ac:dyDescent="0.3">
      <c r="A14" s="372"/>
      <c r="B14" s="381"/>
      <c r="C14" s="408" t="s">
        <v>960</v>
      </c>
      <c r="D14" s="409"/>
      <c r="E14" s="409"/>
      <c r="F14" s="409"/>
      <c r="G14" s="410"/>
      <c r="H14" s="411">
        <v>49.39</v>
      </c>
      <c r="I14" s="412"/>
    </row>
    <row r="15" spans="1:9" x14ac:dyDescent="0.25">
      <c r="A15" s="372"/>
      <c r="B15" s="381"/>
      <c r="C15" s="381" t="s">
        <v>961</v>
      </c>
      <c r="D15" s="413"/>
      <c r="E15" s="381"/>
      <c r="F15" s="414"/>
      <c r="G15" s="414"/>
      <c r="H15" s="381"/>
      <c r="I15" s="381"/>
    </row>
    <row r="16" spans="1:9" x14ac:dyDescent="0.25">
      <c r="A16" s="372"/>
      <c r="B16" s="381"/>
      <c r="D16" s="413"/>
      <c r="E16" s="381"/>
      <c r="F16" s="414"/>
      <c r="G16" s="414"/>
      <c r="H16" s="381"/>
      <c r="I16" s="381"/>
    </row>
    <row r="17" spans="1:9" x14ac:dyDescent="0.25">
      <c r="A17" s="372"/>
      <c r="B17" s="381"/>
      <c r="C17" s="377" t="s">
        <v>962</v>
      </c>
      <c r="D17" s="413"/>
      <c r="E17" s="381"/>
      <c r="F17" s="414"/>
      <c r="G17" s="414"/>
      <c r="H17" s="381"/>
      <c r="I17" s="416"/>
    </row>
    <row r="18" spans="1:9" ht="11.25" customHeight="1" thickBot="1" x14ac:dyDescent="0.3">
      <c r="A18" s="372"/>
      <c r="B18" s="381"/>
      <c r="C18" s="381"/>
      <c r="D18" s="417"/>
      <c r="E18" s="381"/>
      <c r="F18" s="414"/>
      <c r="G18" s="414"/>
      <c r="H18" s="381"/>
      <c r="I18" s="416"/>
    </row>
    <row r="19" spans="1:9" ht="25.5" x14ac:dyDescent="0.25">
      <c r="A19" s="372"/>
      <c r="B19" s="381"/>
      <c r="C19" s="418" t="s">
        <v>8</v>
      </c>
      <c r="D19" s="419" t="s">
        <v>9</v>
      </c>
      <c r="E19" s="420" t="s">
        <v>906</v>
      </c>
      <c r="F19" s="386" t="s">
        <v>963</v>
      </c>
      <c r="G19" s="387" t="s">
        <v>955</v>
      </c>
      <c r="H19" s="386" t="s">
        <v>956</v>
      </c>
      <c r="I19" s="421" t="s">
        <v>957</v>
      </c>
    </row>
    <row r="20" spans="1:9" ht="17.25" customHeight="1" x14ac:dyDescent="0.25">
      <c r="A20" s="372"/>
      <c r="B20" s="381"/>
      <c r="C20" s="422"/>
      <c r="D20" s="423"/>
      <c r="E20" s="423"/>
      <c r="F20" s="389"/>
      <c r="G20" s="389"/>
      <c r="H20" s="424"/>
      <c r="I20" s="425"/>
    </row>
    <row r="21" spans="1:9" ht="17.25" customHeight="1" x14ac:dyDescent="0.25">
      <c r="A21" s="426"/>
      <c r="B21" s="426"/>
      <c r="C21" s="427"/>
      <c r="D21" s="428"/>
      <c r="E21" s="428"/>
      <c r="F21" s="392"/>
      <c r="G21" s="392"/>
      <c r="H21" s="429"/>
      <c r="I21" s="430"/>
    </row>
    <row r="22" spans="1:9" ht="16.5" thickBot="1" x14ac:dyDescent="0.3">
      <c r="A22" s="372"/>
      <c r="B22" s="381"/>
      <c r="C22" s="1885" t="s">
        <v>964</v>
      </c>
      <c r="D22" s="1886"/>
      <c r="E22" s="1886"/>
      <c r="F22" s="1886"/>
      <c r="G22" s="1887"/>
      <c r="H22" s="431">
        <v>0</v>
      </c>
      <c r="I22" s="432"/>
    </row>
    <row r="23" spans="1:9" x14ac:dyDescent="0.25">
      <c r="A23" s="372"/>
      <c r="B23" s="381"/>
      <c r="C23" s="381"/>
      <c r="D23" s="413"/>
      <c r="E23" s="381"/>
      <c r="F23" s="414"/>
      <c r="G23" s="414"/>
      <c r="H23" s="381"/>
      <c r="I23" s="381"/>
    </row>
    <row r="24" spans="1:9" x14ac:dyDescent="0.25">
      <c r="A24" s="372"/>
      <c r="B24" s="379" t="s">
        <v>965</v>
      </c>
      <c r="C24" s="377"/>
      <c r="D24" s="413"/>
      <c r="E24" s="381"/>
      <c r="F24" s="414"/>
      <c r="G24" s="414"/>
      <c r="H24" s="381"/>
      <c r="I24" s="381"/>
    </row>
    <row r="25" spans="1:9" ht="9.75" customHeight="1" x14ac:dyDescent="0.25">
      <c r="A25" s="372"/>
      <c r="B25" s="381"/>
      <c r="C25" s="381"/>
      <c r="D25" s="413"/>
      <c r="E25" s="381"/>
      <c r="F25" s="414"/>
      <c r="G25" s="414"/>
      <c r="H25" s="381"/>
      <c r="I25" s="416"/>
    </row>
    <row r="26" spans="1:9" x14ac:dyDescent="0.25">
      <c r="A26" s="372"/>
      <c r="B26" s="381"/>
      <c r="C26" s="377" t="s">
        <v>966</v>
      </c>
      <c r="D26" s="413"/>
      <c r="E26" s="381"/>
      <c r="F26" s="414"/>
      <c r="G26" s="414"/>
      <c r="H26" s="381"/>
      <c r="I26" s="416"/>
    </row>
    <row r="27" spans="1:9" ht="16.5" thickBot="1" x14ac:dyDescent="0.3">
      <c r="A27" s="372"/>
      <c r="B27" s="381"/>
      <c r="C27" s="381"/>
      <c r="D27" s="417"/>
      <c r="E27" s="381"/>
      <c r="F27" s="414"/>
      <c r="G27" s="414"/>
      <c r="H27" s="381"/>
      <c r="I27" s="416"/>
    </row>
    <row r="28" spans="1:9" ht="25.5" x14ac:dyDescent="0.25">
      <c r="A28" s="372"/>
      <c r="B28" s="381"/>
      <c r="C28" s="433" t="s">
        <v>8</v>
      </c>
      <c r="D28" s="434" t="s">
        <v>9</v>
      </c>
      <c r="E28" s="385" t="s">
        <v>906</v>
      </c>
      <c r="F28" s="435" t="s">
        <v>954</v>
      </c>
      <c r="G28" s="435" t="s">
        <v>955</v>
      </c>
      <c r="H28" s="435" t="s">
        <v>956</v>
      </c>
      <c r="I28" s="436" t="s">
        <v>957</v>
      </c>
    </row>
    <row r="29" spans="1:9" x14ac:dyDescent="0.25">
      <c r="A29" s="372"/>
      <c r="B29" s="381"/>
      <c r="C29" s="1881">
        <v>1</v>
      </c>
      <c r="D29" s="1883" t="s">
        <v>46</v>
      </c>
      <c r="E29" s="1883" t="s">
        <v>424</v>
      </c>
      <c r="F29" s="389" t="s">
        <v>526</v>
      </c>
      <c r="G29" s="389" t="s">
        <v>353</v>
      </c>
      <c r="H29" s="424">
        <v>1.1000000000000001</v>
      </c>
      <c r="I29" s="425"/>
    </row>
    <row r="30" spans="1:9" x14ac:dyDescent="0.25">
      <c r="A30" s="372"/>
      <c r="B30" s="381"/>
      <c r="C30" s="1888"/>
      <c r="D30" s="1889"/>
      <c r="E30" s="1889"/>
      <c r="F30" s="437" t="s">
        <v>528</v>
      </c>
      <c r="G30" s="437" t="s">
        <v>353</v>
      </c>
      <c r="H30" s="438">
        <v>0.7</v>
      </c>
      <c r="I30" s="439"/>
    </row>
    <row r="31" spans="1:9" x14ac:dyDescent="0.25">
      <c r="A31" s="372"/>
      <c r="B31" s="381"/>
      <c r="C31" s="1888"/>
      <c r="D31" s="1889"/>
      <c r="E31" s="1889"/>
      <c r="F31" s="437" t="s">
        <v>530</v>
      </c>
      <c r="G31" s="437" t="s">
        <v>353</v>
      </c>
      <c r="H31" s="438">
        <v>1.1000000000000001</v>
      </c>
      <c r="I31" s="439"/>
    </row>
    <row r="32" spans="1:9" x14ac:dyDescent="0.25">
      <c r="A32" s="372"/>
      <c r="B32" s="381"/>
      <c r="C32" s="1888"/>
      <c r="D32" s="1889"/>
      <c r="E32" s="1889"/>
      <c r="F32" s="437" t="s">
        <v>531</v>
      </c>
      <c r="G32" s="437" t="s">
        <v>353</v>
      </c>
      <c r="H32" s="438">
        <v>0.7</v>
      </c>
      <c r="I32" s="439"/>
    </row>
    <row r="33" spans="1:9" x14ac:dyDescent="0.25">
      <c r="A33" s="372"/>
      <c r="B33" s="381"/>
      <c r="C33" s="1882"/>
      <c r="D33" s="1884"/>
      <c r="E33" s="1884"/>
      <c r="F33" s="403" t="s">
        <v>532</v>
      </c>
      <c r="G33" s="403" t="s">
        <v>353</v>
      </c>
      <c r="H33" s="429">
        <v>0.7</v>
      </c>
      <c r="I33" s="440"/>
    </row>
    <row r="34" spans="1:9" x14ac:dyDescent="0.25">
      <c r="A34" s="372"/>
      <c r="B34" s="381"/>
      <c r="C34" s="1881">
        <v>2</v>
      </c>
      <c r="D34" s="1883" t="s">
        <v>58</v>
      </c>
      <c r="E34" s="1883" t="s">
        <v>967</v>
      </c>
      <c r="F34" s="389" t="s">
        <v>639</v>
      </c>
      <c r="G34" s="389" t="s">
        <v>353</v>
      </c>
      <c r="H34" s="424">
        <v>0.48</v>
      </c>
      <c r="I34" s="425"/>
    </row>
    <row r="35" spans="1:9" x14ac:dyDescent="0.25">
      <c r="A35" s="372"/>
      <c r="B35" s="381"/>
      <c r="C35" s="1882"/>
      <c r="D35" s="1884"/>
      <c r="E35" s="1884"/>
      <c r="F35" s="403" t="s">
        <v>641</v>
      </c>
      <c r="G35" s="403" t="s">
        <v>354</v>
      </c>
      <c r="H35" s="429">
        <v>31</v>
      </c>
      <c r="I35" s="440"/>
    </row>
    <row r="36" spans="1:9" x14ac:dyDescent="0.25">
      <c r="A36" s="372"/>
      <c r="B36" s="381"/>
      <c r="C36" s="1881">
        <v>3</v>
      </c>
      <c r="D36" s="1883" t="s">
        <v>94</v>
      </c>
      <c r="E36" s="1883" t="s">
        <v>536</v>
      </c>
      <c r="F36" s="389" t="s">
        <v>379</v>
      </c>
      <c r="G36" s="389" t="s">
        <v>358</v>
      </c>
      <c r="H36" s="424">
        <v>0.35</v>
      </c>
      <c r="I36" s="425"/>
    </row>
    <row r="37" spans="1:9" x14ac:dyDescent="0.25">
      <c r="A37" s="372"/>
      <c r="B37" s="381"/>
      <c r="C37" s="1882"/>
      <c r="D37" s="1884"/>
      <c r="E37" s="1884"/>
      <c r="F37" s="403" t="s">
        <v>381</v>
      </c>
      <c r="G37" s="403" t="s">
        <v>358</v>
      </c>
      <c r="H37" s="429">
        <v>0.35</v>
      </c>
      <c r="I37" s="440"/>
    </row>
    <row r="38" spans="1:9" x14ac:dyDescent="0.25">
      <c r="A38" s="372"/>
      <c r="B38" s="381"/>
      <c r="C38" s="395">
        <v>4</v>
      </c>
      <c r="D38" s="405" t="s">
        <v>98</v>
      </c>
      <c r="E38" s="405" t="s">
        <v>542</v>
      </c>
      <c r="F38" s="399" t="s">
        <v>349</v>
      </c>
      <c r="G38" s="399" t="s">
        <v>349</v>
      </c>
      <c r="H38" s="441">
        <v>132.29999999999998</v>
      </c>
      <c r="I38" s="442"/>
    </row>
    <row r="39" spans="1:9" x14ac:dyDescent="0.25">
      <c r="A39" s="372"/>
      <c r="B39" s="381"/>
      <c r="C39" s="395">
        <v>5</v>
      </c>
      <c r="D39" s="405" t="s">
        <v>102</v>
      </c>
      <c r="E39" s="405" t="s">
        <v>548</v>
      </c>
      <c r="F39" s="399" t="s">
        <v>348</v>
      </c>
      <c r="G39" s="399" t="s">
        <v>348</v>
      </c>
      <c r="H39" s="441">
        <v>40</v>
      </c>
      <c r="I39" s="442"/>
    </row>
    <row r="40" spans="1:9" x14ac:dyDescent="0.25">
      <c r="A40" s="372"/>
      <c r="B40" s="381"/>
      <c r="C40" s="1881">
        <v>6</v>
      </c>
      <c r="D40" s="1883" t="s">
        <v>106</v>
      </c>
      <c r="E40" s="1883" t="s">
        <v>558</v>
      </c>
      <c r="F40" s="389" t="s">
        <v>364</v>
      </c>
      <c r="G40" s="389" t="s">
        <v>358</v>
      </c>
      <c r="H40" s="424">
        <v>10.41</v>
      </c>
      <c r="I40" s="425"/>
    </row>
    <row r="41" spans="1:9" x14ac:dyDescent="0.25">
      <c r="A41" s="372"/>
      <c r="B41" s="381"/>
      <c r="C41" s="1888"/>
      <c r="D41" s="1889"/>
      <c r="E41" s="1884"/>
      <c r="F41" s="392" t="s">
        <v>392</v>
      </c>
      <c r="G41" s="392" t="s">
        <v>358</v>
      </c>
      <c r="H41" s="429">
        <v>10.41</v>
      </c>
      <c r="I41" s="430"/>
    </row>
    <row r="42" spans="1:9" x14ac:dyDescent="0.25">
      <c r="A42" s="372"/>
      <c r="B42" s="381"/>
      <c r="C42" s="1888"/>
      <c r="D42" s="1889"/>
      <c r="E42" s="1883" t="s">
        <v>559</v>
      </c>
      <c r="F42" s="389" t="s">
        <v>364</v>
      </c>
      <c r="G42" s="389" t="s">
        <v>358</v>
      </c>
      <c r="H42" s="424">
        <v>10.41</v>
      </c>
      <c r="I42" s="425"/>
    </row>
    <row r="43" spans="1:9" x14ac:dyDescent="0.25">
      <c r="A43" s="372"/>
      <c r="B43" s="381"/>
      <c r="C43" s="1888"/>
      <c r="D43" s="1889"/>
      <c r="E43" s="1884"/>
      <c r="F43" s="392" t="s">
        <v>392</v>
      </c>
      <c r="G43" s="392" t="s">
        <v>358</v>
      </c>
      <c r="H43" s="429">
        <v>10.41</v>
      </c>
      <c r="I43" s="430"/>
    </row>
    <row r="44" spans="1:9" x14ac:dyDescent="0.25">
      <c r="A44" s="372"/>
      <c r="B44" s="381"/>
      <c r="C44" s="1888"/>
      <c r="D44" s="1889"/>
      <c r="E44" s="1889" t="s">
        <v>561</v>
      </c>
      <c r="F44" s="437" t="s">
        <v>364</v>
      </c>
      <c r="G44" s="437" t="s">
        <v>358</v>
      </c>
      <c r="H44" s="443">
        <v>10.41</v>
      </c>
      <c r="I44" s="439"/>
    </row>
    <row r="45" spans="1:9" x14ac:dyDescent="0.25">
      <c r="A45" s="372"/>
      <c r="B45" s="381"/>
      <c r="C45" s="1882"/>
      <c r="D45" s="1884"/>
      <c r="E45" s="1884"/>
      <c r="F45" s="392" t="s">
        <v>392</v>
      </c>
      <c r="G45" s="392" t="s">
        <v>358</v>
      </c>
      <c r="H45" s="429">
        <v>10.41</v>
      </c>
      <c r="I45" s="430"/>
    </row>
    <row r="46" spans="1:9" x14ac:dyDescent="0.25">
      <c r="A46" s="372"/>
      <c r="B46" s="381"/>
      <c r="C46" s="444">
        <v>7</v>
      </c>
      <c r="D46" s="445" t="s">
        <v>146</v>
      </c>
      <c r="E46" s="445" t="s">
        <v>602</v>
      </c>
      <c r="F46" s="437" t="s">
        <v>695</v>
      </c>
      <c r="G46" s="437" t="s">
        <v>353</v>
      </c>
      <c r="H46" s="443">
        <v>2.4</v>
      </c>
      <c r="I46" s="439"/>
    </row>
    <row r="47" spans="1:9" ht="16.5" thickBot="1" x14ac:dyDescent="0.3">
      <c r="A47" s="372"/>
      <c r="B47" s="381"/>
      <c r="C47" s="1885" t="s">
        <v>964</v>
      </c>
      <c r="D47" s="1886"/>
      <c r="E47" s="1886"/>
      <c r="F47" s="1886"/>
      <c r="G47" s="1887"/>
      <c r="H47" s="446">
        <v>273.64</v>
      </c>
      <c r="I47" s="412"/>
    </row>
    <row r="48" spans="1:9" x14ac:dyDescent="0.25">
      <c r="A48" s="372"/>
      <c r="B48" s="381"/>
      <c r="C48" s="381" t="s">
        <v>968</v>
      </c>
      <c r="D48" s="447"/>
      <c r="E48" s="448"/>
      <c r="F48" s="449"/>
      <c r="G48" s="449"/>
      <c r="H48" s="450"/>
      <c r="I48" s="451"/>
    </row>
    <row r="49" spans="1:9" ht="15.75" customHeight="1" x14ac:dyDescent="0.25">
      <c r="A49" s="372"/>
      <c r="B49" s="381"/>
      <c r="C49" s="381"/>
      <c r="D49" s="447"/>
      <c r="E49" s="448"/>
      <c r="F49" s="449"/>
      <c r="G49" s="449"/>
      <c r="H49" s="450"/>
      <c r="I49" s="451"/>
    </row>
    <row r="50" spans="1:9" x14ac:dyDescent="0.25">
      <c r="A50" s="372"/>
      <c r="B50" s="381"/>
      <c r="C50" s="377" t="s">
        <v>969</v>
      </c>
      <c r="D50" s="413"/>
      <c r="E50" s="381"/>
      <c r="F50" s="414"/>
      <c r="G50" s="414"/>
      <c r="H50" s="381"/>
      <c r="I50" s="416"/>
    </row>
    <row r="51" spans="1:9" ht="16.5" thickBot="1" x14ac:dyDescent="0.3">
      <c r="A51" s="372"/>
      <c r="B51" s="381"/>
      <c r="C51" s="381"/>
      <c r="D51" s="417"/>
      <c r="E51" s="381"/>
      <c r="F51" s="414"/>
      <c r="G51" s="414"/>
      <c r="H51" s="381"/>
      <c r="I51" s="416"/>
    </row>
    <row r="52" spans="1:9" ht="25.5" x14ac:dyDescent="0.25">
      <c r="A52" s="372"/>
      <c r="B52" s="381"/>
      <c r="C52" s="383" t="s">
        <v>8</v>
      </c>
      <c r="D52" s="419" t="s">
        <v>9</v>
      </c>
      <c r="E52" s="420" t="s">
        <v>906</v>
      </c>
      <c r="F52" s="435" t="s">
        <v>954</v>
      </c>
      <c r="G52" s="435" t="s">
        <v>955</v>
      </c>
      <c r="H52" s="435" t="s">
        <v>956</v>
      </c>
      <c r="I52" s="436" t="s">
        <v>957</v>
      </c>
    </row>
    <row r="53" spans="1:9" x14ac:dyDescent="0.25">
      <c r="A53" s="372"/>
      <c r="B53" s="381"/>
      <c r="C53" s="1890">
        <v>1</v>
      </c>
      <c r="D53" s="1893" t="s">
        <v>46</v>
      </c>
      <c r="E53" s="1893" t="s">
        <v>970</v>
      </c>
      <c r="F53" s="452" t="s">
        <v>971</v>
      </c>
      <c r="G53" s="452" t="s">
        <v>353</v>
      </c>
      <c r="H53" s="453">
        <v>1.1399999999999999</v>
      </c>
      <c r="I53" s="454"/>
    </row>
    <row r="54" spans="1:9" x14ac:dyDescent="0.25">
      <c r="A54" s="372"/>
      <c r="B54" s="381"/>
      <c r="C54" s="1891"/>
      <c r="D54" s="1894"/>
      <c r="E54" s="1894"/>
      <c r="F54" s="455" t="s">
        <v>972</v>
      </c>
      <c r="G54" s="455" t="s">
        <v>353</v>
      </c>
      <c r="H54" s="456">
        <v>1.1399999999999999</v>
      </c>
      <c r="I54" s="457"/>
    </row>
    <row r="55" spans="1:9" x14ac:dyDescent="0.25">
      <c r="A55" s="372"/>
      <c r="B55" s="381"/>
      <c r="C55" s="1891"/>
      <c r="D55" s="1894"/>
      <c r="E55" s="1894"/>
      <c r="F55" s="455" t="s">
        <v>973</v>
      </c>
      <c r="G55" s="455" t="s">
        <v>353</v>
      </c>
      <c r="H55" s="456">
        <v>1.1399999999999999</v>
      </c>
      <c r="I55" s="457"/>
    </row>
    <row r="56" spans="1:9" x14ac:dyDescent="0.25">
      <c r="A56" s="372"/>
      <c r="B56" s="381"/>
      <c r="C56" s="1891"/>
      <c r="D56" s="1894"/>
      <c r="E56" s="1894"/>
      <c r="F56" s="455" t="s">
        <v>974</v>
      </c>
      <c r="G56" s="455" t="s">
        <v>353</v>
      </c>
      <c r="H56" s="456">
        <v>1.1399999999999999</v>
      </c>
      <c r="I56" s="457"/>
    </row>
    <row r="57" spans="1:9" x14ac:dyDescent="0.25">
      <c r="A57" s="372"/>
      <c r="B57" s="381"/>
      <c r="C57" s="1891"/>
      <c r="D57" s="1894"/>
      <c r="E57" s="1894"/>
      <c r="F57" s="455" t="s">
        <v>975</v>
      </c>
      <c r="G57" s="455" t="s">
        <v>353</v>
      </c>
      <c r="H57" s="456">
        <v>1.1399999999999999</v>
      </c>
      <c r="I57" s="457"/>
    </row>
    <row r="58" spans="1:9" x14ac:dyDescent="0.25">
      <c r="A58" s="372"/>
      <c r="B58" s="381"/>
      <c r="C58" s="1892"/>
      <c r="D58" s="1895"/>
      <c r="E58" s="1895"/>
      <c r="F58" s="455" t="s">
        <v>976</v>
      </c>
      <c r="G58" s="455" t="s">
        <v>353</v>
      </c>
      <c r="H58" s="456">
        <v>1.1399999999999999</v>
      </c>
      <c r="I58" s="458"/>
    </row>
    <row r="59" spans="1:9" ht="16.5" thickBot="1" x14ac:dyDescent="0.3">
      <c r="A59" s="372"/>
      <c r="B59" s="381"/>
      <c r="C59" s="1896" t="s">
        <v>964</v>
      </c>
      <c r="D59" s="1897"/>
      <c r="E59" s="1897"/>
      <c r="F59" s="1897"/>
      <c r="G59" s="1898"/>
      <c r="H59" s="459">
        <v>6.839999999999999</v>
      </c>
      <c r="I59" s="432"/>
    </row>
    <row r="60" spans="1:9" x14ac:dyDescent="0.25">
      <c r="A60" s="372"/>
      <c r="B60" s="381"/>
      <c r="C60" s="381"/>
      <c r="D60" s="413"/>
      <c r="E60" s="381"/>
      <c r="F60" s="414"/>
      <c r="G60" s="414"/>
      <c r="H60" s="381"/>
      <c r="I60" s="416"/>
    </row>
    <row r="61" spans="1:9" x14ac:dyDescent="0.25">
      <c r="A61" s="372"/>
      <c r="B61" s="377" t="s">
        <v>977</v>
      </c>
      <c r="C61" s="377" t="s">
        <v>978</v>
      </c>
      <c r="D61" s="413"/>
      <c r="E61" s="381"/>
      <c r="F61" s="414"/>
      <c r="G61" s="414"/>
      <c r="H61" s="381"/>
      <c r="I61" s="381"/>
    </row>
    <row r="62" spans="1:9" ht="9" customHeight="1" x14ac:dyDescent="0.25">
      <c r="A62" s="372"/>
      <c r="B62" s="381"/>
      <c r="C62" s="381"/>
      <c r="D62" s="413"/>
      <c r="E62" s="381"/>
      <c r="F62" s="414"/>
      <c r="G62" s="414"/>
      <c r="H62" s="381"/>
      <c r="I62" s="381"/>
    </row>
    <row r="63" spans="1:9" x14ac:dyDescent="0.25">
      <c r="A63" s="372"/>
      <c r="B63" s="381"/>
      <c r="C63" s="377" t="s">
        <v>979</v>
      </c>
      <c r="D63" s="413"/>
      <c r="E63" s="381"/>
      <c r="F63" s="414"/>
      <c r="G63" s="414"/>
      <c r="H63" s="381"/>
      <c r="I63" s="381"/>
    </row>
    <row r="64" spans="1:9" ht="16.5" thickBot="1" x14ac:dyDescent="0.3">
      <c r="A64" s="372"/>
      <c r="B64" s="381"/>
      <c r="C64" s="381"/>
      <c r="D64" s="417"/>
      <c r="E64" s="381"/>
      <c r="F64" s="414"/>
      <c r="G64" s="414"/>
      <c r="H64" s="381"/>
      <c r="I64" s="381"/>
    </row>
    <row r="65" spans="1:9" ht="25.5" x14ac:dyDescent="0.25">
      <c r="A65" s="372"/>
      <c r="B65" s="381"/>
      <c r="C65" s="383" t="s">
        <v>8</v>
      </c>
      <c r="D65" s="419" t="s">
        <v>9</v>
      </c>
      <c r="E65" s="420" t="s">
        <v>980</v>
      </c>
      <c r="F65" s="435" t="s">
        <v>954</v>
      </c>
      <c r="G65" s="435" t="s">
        <v>955</v>
      </c>
      <c r="H65" s="435" t="s">
        <v>956</v>
      </c>
      <c r="I65" s="436" t="s">
        <v>957</v>
      </c>
    </row>
    <row r="66" spans="1:9" x14ac:dyDescent="0.25">
      <c r="A66" s="372"/>
      <c r="B66" s="381"/>
      <c r="C66" s="1899">
        <v>1</v>
      </c>
      <c r="D66" s="1902" t="s">
        <v>46</v>
      </c>
      <c r="E66" s="1905" t="s">
        <v>390</v>
      </c>
      <c r="F66" s="460" t="s">
        <v>407</v>
      </c>
      <c r="G66" s="460"/>
      <c r="H66" s="461">
        <v>0.5</v>
      </c>
      <c r="I66" s="454"/>
    </row>
    <row r="67" spans="1:9" x14ac:dyDescent="0.25">
      <c r="A67" s="372"/>
      <c r="B67" s="381"/>
      <c r="C67" s="1900"/>
      <c r="D67" s="1903"/>
      <c r="E67" s="1906"/>
      <c r="F67" s="462" t="s">
        <v>411</v>
      </c>
      <c r="G67" s="462"/>
      <c r="H67" s="463">
        <v>2</v>
      </c>
      <c r="I67" s="464"/>
    </row>
    <row r="68" spans="1:9" x14ac:dyDescent="0.25">
      <c r="A68" s="372"/>
      <c r="B68" s="381"/>
      <c r="C68" s="1900"/>
      <c r="D68" s="1903"/>
      <c r="E68" s="1907"/>
      <c r="F68" s="465" t="s">
        <v>409</v>
      </c>
      <c r="G68" s="466"/>
      <c r="H68" s="467">
        <v>0.45</v>
      </c>
      <c r="I68" s="458"/>
    </row>
    <row r="69" spans="1:9" x14ac:dyDescent="0.25">
      <c r="A69" s="372"/>
      <c r="B69" s="381"/>
      <c r="C69" s="1900"/>
      <c r="D69" s="1903"/>
      <c r="E69" s="468" t="s">
        <v>393</v>
      </c>
      <c r="F69" s="469" t="s">
        <v>423</v>
      </c>
      <c r="G69" s="470"/>
      <c r="H69" s="471">
        <v>1</v>
      </c>
      <c r="I69" s="472"/>
    </row>
    <row r="70" spans="1:9" x14ac:dyDescent="0.25">
      <c r="A70" s="372"/>
      <c r="B70" s="381"/>
      <c r="C70" s="1900"/>
      <c r="D70" s="1903"/>
      <c r="E70" s="468" t="s">
        <v>397</v>
      </c>
      <c r="F70" s="469" t="s">
        <v>443</v>
      </c>
      <c r="G70" s="470"/>
      <c r="H70" s="471">
        <v>0.36399999999999999</v>
      </c>
      <c r="I70" s="472"/>
    </row>
    <row r="71" spans="1:9" x14ac:dyDescent="0.25">
      <c r="A71" s="372"/>
      <c r="B71" s="381"/>
      <c r="C71" s="1900"/>
      <c r="D71" s="1903"/>
      <c r="E71" s="1906" t="s">
        <v>403</v>
      </c>
      <c r="F71" s="473" t="s">
        <v>476</v>
      </c>
      <c r="G71" s="474"/>
      <c r="H71" s="475">
        <v>1.2250000000000001</v>
      </c>
      <c r="I71" s="457"/>
    </row>
    <row r="72" spans="1:9" x14ac:dyDescent="0.25">
      <c r="A72" s="372"/>
      <c r="B72" s="381"/>
      <c r="C72" s="1900"/>
      <c r="D72" s="1903"/>
      <c r="E72" s="1906"/>
      <c r="F72" s="476" t="s">
        <v>475</v>
      </c>
      <c r="G72" s="462"/>
      <c r="H72" s="463">
        <v>1.2250000000000001</v>
      </c>
      <c r="I72" s="464"/>
    </row>
    <row r="73" spans="1:9" x14ac:dyDescent="0.25">
      <c r="A73" s="372"/>
      <c r="B73" s="381"/>
      <c r="C73" s="1900"/>
      <c r="D73" s="1903"/>
      <c r="E73" s="1907"/>
      <c r="F73" s="465" t="s">
        <v>473</v>
      </c>
      <c r="G73" s="466"/>
      <c r="H73" s="467">
        <v>0</v>
      </c>
      <c r="I73" s="458"/>
    </row>
    <row r="74" spans="1:9" x14ac:dyDescent="0.25">
      <c r="A74" s="372"/>
      <c r="B74" s="381"/>
      <c r="C74" s="1901"/>
      <c r="D74" s="1904"/>
      <c r="E74" s="477" t="s">
        <v>405</v>
      </c>
      <c r="F74" s="478" t="s">
        <v>491</v>
      </c>
      <c r="G74" s="479"/>
      <c r="H74" s="480">
        <v>1.2250000000000001</v>
      </c>
      <c r="I74" s="481"/>
    </row>
    <row r="75" spans="1:9" x14ac:dyDescent="0.25">
      <c r="A75" s="372"/>
      <c r="B75" s="381"/>
      <c r="C75" s="1908">
        <v>2</v>
      </c>
      <c r="D75" s="1893" t="s">
        <v>56</v>
      </c>
      <c r="E75" s="1905" t="s">
        <v>446</v>
      </c>
      <c r="F75" s="482" t="s">
        <v>571</v>
      </c>
      <c r="G75" s="460"/>
      <c r="H75" s="461">
        <v>2</v>
      </c>
      <c r="I75" s="454"/>
    </row>
    <row r="76" spans="1:9" x14ac:dyDescent="0.25">
      <c r="A76" s="372"/>
      <c r="B76" s="381"/>
      <c r="C76" s="1909"/>
      <c r="D76" s="1895"/>
      <c r="E76" s="1907"/>
      <c r="F76" s="465" t="s">
        <v>573</v>
      </c>
      <c r="G76" s="466"/>
      <c r="H76" s="467">
        <v>2</v>
      </c>
      <c r="I76" s="458"/>
    </row>
    <row r="77" spans="1:9" x14ac:dyDescent="0.25">
      <c r="A77" s="372"/>
      <c r="B77" s="381"/>
      <c r="C77" s="1908">
        <v>3</v>
      </c>
      <c r="D77" s="1893" t="s">
        <v>160</v>
      </c>
      <c r="E77" s="1905" t="s">
        <v>621</v>
      </c>
      <c r="F77" s="482" t="s">
        <v>711</v>
      </c>
      <c r="G77" s="460"/>
      <c r="H77" s="461">
        <v>0.2</v>
      </c>
      <c r="I77" s="454"/>
    </row>
    <row r="78" spans="1:9" x14ac:dyDescent="0.25">
      <c r="A78" s="372"/>
      <c r="B78" s="381"/>
      <c r="C78" s="1910"/>
      <c r="D78" s="1894"/>
      <c r="E78" s="1906"/>
      <c r="F78" s="476" t="s">
        <v>712</v>
      </c>
      <c r="G78" s="462"/>
      <c r="H78" s="463">
        <v>0.1</v>
      </c>
      <c r="I78" s="464"/>
    </row>
    <row r="79" spans="1:9" x14ac:dyDescent="0.25">
      <c r="A79" s="372"/>
      <c r="B79" s="381"/>
      <c r="C79" s="1909"/>
      <c r="D79" s="1895"/>
      <c r="E79" s="1907"/>
      <c r="F79" s="465" t="s">
        <v>632</v>
      </c>
      <c r="G79" s="466"/>
      <c r="H79" s="467">
        <v>0.45</v>
      </c>
      <c r="I79" s="458"/>
    </row>
    <row r="80" spans="1:9" x14ac:dyDescent="0.25">
      <c r="A80" s="372"/>
      <c r="B80" s="381"/>
      <c r="C80" s="483">
        <v>4</v>
      </c>
      <c r="D80" s="484" t="s">
        <v>168</v>
      </c>
      <c r="E80" s="468" t="s">
        <v>638</v>
      </c>
      <c r="F80" s="469" t="s">
        <v>355</v>
      </c>
      <c r="G80" s="470"/>
      <c r="H80" s="471">
        <v>90</v>
      </c>
      <c r="I80" s="472"/>
    </row>
    <row r="81" spans="1:9" ht="16.5" thickBot="1" x14ac:dyDescent="0.3">
      <c r="A81" s="372"/>
      <c r="B81" s="381"/>
      <c r="C81" s="1896" t="s">
        <v>964</v>
      </c>
      <c r="D81" s="1897"/>
      <c r="E81" s="1897"/>
      <c r="F81" s="1897"/>
      <c r="G81" s="1898"/>
      <c r="H81" s="485">
        <v>102.739</v>
      </c>
      <c r="I81" s="486"/>
    </row>
    <row r="82" spans="1:9" x14ac:dyDescent="0.25">
      <c r="A82" s="372"/>
      <c r="B82" s="381"/>
      <c r="C82" s="381"/>
      <c r="D82" s="487"/>
      <c r="E82" s="448"/>
      <c r="F82" s="488"/>
      <c r="G82" s="488"/>
      <c r="H82" s="489"/>
      <c r="I82" s="448"/>
    </row>
    <row r="83" spans="1:9" x14ac:dyDescent="0.25">
      <c r="A83" s="372"/>
      <c r="B83" s="381"/>
      <c r="C83" s="381"/>
      <c r="D83" s="487"/>
      <c r="E83" s="448"/>
      <c r="F83" s="488"/>
      <c r="G83" s="488"/>
      <c r="H83" s="489"/>
      <c r="I83" s="448"/>
    </row>
    <row r="84" spans="1:9" x14ac:dyDescent="0.25">
      <c r="A84" s="372"/>
      <c r="B84" s="381"/>
      <c r="C84" s="377" t="s">
        <v>981</v>
      </c>
      <c r="D84" s="413"/>
      <c r="E84" s="381"/>
      <c r="F84" s="414"/>
      <c r="G84" s="414"/>
      <c r="H84" s="416"/>
      <c r="I84" s="381"/>
    </row>
    <row r="85" spans="1:9" ht="16.5" thickBot="1" x14ac:dyDescent="0.3">
      <c r="A85" s="372"/>
      <c r="B85" s="381"/>
      <c r="C85" s="381"/>
      <c r="D85" s="413"/>
      <c r="E85" s="381"/>
      <c r="F85" s="414"/>
      <c r="G85" s="414"/>
      <c r="H85" s="416"/>
      <c r="I85" s="381"/>
    </row>
    <row r="86" spans="1:9" ht="25.5" x14ac:dyDescent="0.25">
      <c r="A86" s="372"/>
      <c r="B86" s="381"/>
      <c r="C86" s="433" t="s">
        <v>8</v>
      </c>
      <c r="D86" s="490" t="s">
        <v>9</v>
      </c>
      <c r="E86" s="491" t="s">
        <v>906</v>
      </c>
      <c r="F86" s="386" t="s">
        <v>954</v>
      </c>
      <c r="G86" s="386" t="s">
        <v>955</v>
      </c>
      <c r="H86" s="386" t="s">
        <v>956</v>
      </c>
      <c r="I86" s="388" t="s">
        <v>957</v>
      </c>
    </row>
    <row r="87" spans="1:9" x14ac:dyDescent="0.25">
      <c r="A87" s="372"/>
      <c r="B87" s="381"/>
      <c r="C87" s="1888">
        <v>1</v>
      </c>
      <c r="D87" s="1889" t="s">
        <v>46</v>
      </c>
      <c r="E87" s="1911" t="s">
        <v>391</v>
      </c>
      <c r="F87" s="492" t="s">
        <v>971</v>
      </c>
      <c r="G87" s="492" t="s">
        <v>353</v>
      </c>
      <c r="H87" s="493">
        <v>1.1399999999999999</v>
      </c>
      <c r="I87" s="494"/>
    </row>
    <row r="88" spans="1:9" x14ac:dyDescent="0.25">
      <c r="A88" s="372"/>
      <c r="B88" s="381"/>
      <c r="C88" s="1888"/>
      <c r="D88" s="1889"/>
      <c r="E88" s="1912"/>
      <c r="F88" s="495" t="s">
        <v>972</v>
      </c>
      <c r="G88" s="495" t="s">
        <v>353</v>
      </c>
      <c r="H88" s="496">
        <v>1.1399999999999999</v>
      </c>
      <c r="I88" s="497"/>
    </row>
    <row r="89" spans="1:9" x14ac:dyDescent="0.25">
      <c r="A89" s="372"/>
      <c r="B89" s="381"/>
      <c r="C89" s="1888"/>
      <c r="D89" s="1889"/>
      <c r="E89" s="1912"/>
      <c r="F89" s="495" t="s">
        <v>973</v>
      </c>
      <c r="G89" s="495" t="s">
        <v>353</v>
      </c>
      <c r="H89" s="496">
        <v>1.1399999999999999</v>
      </c>
      <c r="I89" s="497"/>
    </row>
    <row r="90" spans="1:9" x14ac:dyDescent="0.25">
      <c r="A90" s="372"/>
      <c r="B90" s="381"/>
      <c r="C90" s="1888"/>
      <c r="D90" s="1889"/>
      <c r="E90" s="1912"/>
      <c r="F90" s="495" t="s">
        <v>974</v>
      </c>
      <c r="G90" s="495" t="s">
        <v>353</v>
      </c>
      <c r="H90" s="496">
        <v>1.1399999999999999</v>
      </c>
      <c r="I90" s="497"/>
    </row>
    <row r="91" spans="1:9" x14ac:dyDescent="0.25">
      <c r="A91" s="372"/>
      <c r="B91" s="381"/>
      <c r="C91" s="1888"/>
      <c r="D91" s="1889"/>
      <c r="E91" s="1913"/>
      <c r="F91" s="498" t="s">
        <v>975</v>
      </c>
      <c r="G91" s="498" t="s">
        <v>353</v>
      </c>
      <c r="H91" s="499">
        <v>1.1399999999999999</v>
      </c>
      <c r="I91" s="500"/>
    </row>
    <row r="92" spans="1:9" x14ac:dyDescent="0.25">
      <c r="A92" s="372"/>
      <c r="B92" s="381"/>
      <c r="C92" s="1888"/>
      <c r="D92" s="1889"/>
      <c r="E92" s="501" t="s">
        <v>395</v>
      </c>
      <c r="F92" s="502" t="s">
        <v>429</v>
      </c>
      <c r="G92" s="502" t="s">
        <v>353</v>
      </c>
      <c r="H92" s="503">
        <v>1.35</v>
      </c>
      <c r="I92" s="504"/>
    </row>
    <row r="93" spans="1:9" x14ac:dyDescent="0.25">
      <c r="A93" s="372"/>
      <c r="B93" s="381"/>
      <c r="C93" s="1888"/>
      <c r="D93" s="1889"/>
      <c r="E93" s="501" t="s">
        <v>400</v>
      </c>
      <c r="F93" s="502" t="s">
        <v>982</v>
      </c>
      <c r="G93" s="502" t="s">
        <v>353</v>
      </c>
      <c r="H93" s="503">
        <v>2</v>
      </c>
      <c r="I93" s="504"/>
    </row>
    <row r="94" spans="1:9" x14ac:dyDescent="0.25">
      <c r="A94" s="372"/>
      <c r="B94" s="381"/>
      <c r="C94" s="1888"/>
      <c r="D94" s="1889"/>
      <c r="E94" s="1911" t="s">
        <v>983</v>
      </c>
      <c r="F94" s="492" t="s">
        <v>971</v>
      </c>
      <c r="G94" s="492" t="s">
        <v>353</v>
      </c>
      <c r="H94" s="493">
        <v>1.1399999999999999</v>
      </c>
      <c r="I94" s="494"/>
    </row>
    <row r="95" spans="1:9" x14ac:dyDescent="0.25">
      <c r="A95" s="372"/>
      <c r="B95" s="381"/>
      <c r="C95" s="1888"/>
      <c r="D95" s="1889"/>
      <c r="E95" s="1912"/>
      <c r="F95" s="495" t="s">
        <v>972</v>
      </c>
      <c r="G95" s="495" t="s">
        <v>353</v>
      </c>
      <c r="H95" s="496">
        <v>1.1399999999999999</v>
      </c>
      <c r="I95" s="497"/>
    </row>
    <row r="96" spans="1:9" x14ac:dyDescent="0.25">
      <c r="A96" s="372"/>
      <c r="B96" s="381"/>
      <c r="C96" s="1888"/>
      <c r="D96" s="1889"/>
      <c r="E96" s="1912"/>
      <c r="F96" s="495" t="s">
        <v>973</v>
      </c>
      <c r="G96" s="495" t="s">
        <v>353</v>
      </c>
      <c r="H96" s="496">
        <v>1.1399999999999999</v>
      </c>
      <c r="I96" s="497"/>
    </row>
    <row r="97" spans="1:9" x14ac:dyDescent="0.25">
      <c r="A97" s="372"/>
      <c r="B97" s="381"/>
      <c r="C97" s="1888"/>
      <c r="D97" s="1889"/>
      <c r="E97" s="1912"/>
      <c r="F97" s="495" t="s">
        <v>974</v>
      </c>
      <c r="G97" s="495" t="s">
        <v>353</v>
      </c>
      <c r="H97" s="496">
        <v>1.1399999999999999</v>
      </c>
      <c r="I97" s="497"/>
    </row>
    <row r="98" spans="1:9" x14ac:dyDescent="0.25">
      <c r="A98" s="372"/>
      <c r="B98" s="381"/>
      <c r="C98" s="1888"/>
      <c r="D98" s="1889"/>
      <c r="E98" s="1913"/>
      <c r="F98" s="498" t="s">
        <v>975</v>
      </c>
      <c r="G98" s="498" t="s">
        <v>353</v>
      </c>
      <c r="H98" s="499">
        <v>1.1399999999999999</v>
      </c>
      <c r="I98" s="500"/>
    </row>
    <row r="99" spans="1:9" x14ac:dyDescent="0.25">
      <c r="A99" s="372"/>
      <c r="B99" s="381"/>
      <c r="C99" s="1888"/>
      <c r="D99" s="1889"/>
      <c r="E99" s="1911" t="s">
        <v>403</v>
      </c>
      <c r="F99" s="492" t="s">
        <v>469</v>
      </c>
      <c r="G99" s="492" t="s">
        <v>353</v>
      </c>
      <c r="H99" s="493">
        <v>0.85</v>
      </c>
      <c r="I99" s="494"/>
    </row>
    <row r="100" spans="1:9" x14ac:dyDescent="0.25">
      <c r="A100" s="372"/>
      <c r="B100" s="381"/>
      <c r="C100" s="1888"/>
      <c r="D100" s="1889"/>
      <c r="E100" s="1912"/>
      <c r="F100" s="495" t="s">
        <v>470</v>
      </c>
      <c r="G100" s="495" t="s">
        <v>353</v>
      </c>
      <c r="H100" s="496">
        <v>0.45500000000000002</v>
      </c>
      <c r="I100" s="497"/>
    </row>
    <row r="101" spans="1:9" x14ac:dyDescent="0.25">
      <c r="A101" s="372"/>
      <c r="B101" s="381"/>
      <c r="C101" s="1888"/>
      <c r="D101" s="1889"/>
      <c r="E101" s="1913"/>
      <c r="F101" s="498" t="s">
        <v>472</v>
      </c>
      <c r="G101" s="498" t="s">
        <v>353</v>
      </c>
      <c r="H101" s="499">
        <v>0.6</v>
      </c>
      <c r="I101" s="500"/>
    </row>
    <row r="102" spans="1:9" x14ac:dyDescent="0.25">
      <c r="A102" s="372"/>
      <c r="B102" s="381"/>
      <c r="C102" s="1888"/>
      <c r="D102" s="1889"/>
      <c r="E102" s="1911" t="s">
        <v>984</v>
      </c>
      <c r="F102" s="492" t="s">
        <v>971</v>
      </c>
      <c r="G102" s="492" t="s">
        <v>353</v>
      </c>
      <c r="H102" s="493">
        <v>1.1399999999999999</v>
      </c>
      <c r="I102" s="494"/>
    </row>
    <row r="103" spans="1:9" x14ac:dyDescent="0.25">
      <c r="A103" s="372"/>
      <c r="B103" s="381"/>
      <c r="C103" s="1888"/>
      <c r="D103" s="1889"/>
      <c r="E103" s="1912"/>
      <c r="F103" s="495" t="s">
        <v>972</v>
      </c>
      <c r="G103" s="495" t="s">
        <v>353</v>
      </c>
      <c r="H103" s="496">
        <v>1.1399999999999999</v>
      </c>
      <c r="I103" s="497"/>
    </row>
    <row r="104" spans="1:9" x14ac:dyDescent="0.25">
      <c r="A104" s="372"/>
      <c r="B104" s="381"/>
      <c r="C104" s="1888"/>
      <c r="D104" s="1889"/>
      <c r="E104" s="1912"/>
      <c r="F104" s="495" t="s">
        <v>973</v>
      </c>
      <c r="G104" s="495" t="s">
        <v>353</v>
      </c>
      <c r="H104" s="496">
        <v>1.1399999999999999</v>
      </c>
      <c r="I104" s="497"/>
    </row>
    <row r="105" spans="1:9" x14ac:dyDescent="0.25">
      <c r="A105" s="372"/>
      <c r="B105" s="381"/>
      <c r="C105" s="1888"/>
      <c r="D105" s="1889"/>
      <c r="E105" s="1912"/>
      <c r="F105" s="495" t="s">
        <v>974</v>
      </c>
      <c r="G105" s="495" t="s">
        <v>353</v>
      </c>
      <c r="H105" s="496">
        <v>1.1399999999999999</v>
      </c>
      <c r="I105" s="497"/>
    </row>
    <row r="106" spans="1:9" x14ac:dyDescent="0.25">
      <c r="A106" s="372"/>
      <c r="B106" s="381"/>
      <c r="C106" s="1888"/>
      <c r="D106" s="1889"/>
      <c r="E106" s="1913"/>
      <c r="F106" s="498" t="s">
        <v>975</v>
      </c>
      <c r="G106" s="498" t="s">
        <v>353</v>
      </c>
      <c r="H106" s="499">
        <v>1.1399999999999999</v>
      </c>
      <c r="I106" s="500"/>
    </row>
    <row r="107" spans="1:9" x14ac:dyDescent="0.25">
      <c r="A107" s="372"/>
      <c r="B107" s="381"/>
      <c r="C107" s="1882"/>
      <c r="D107" s="1884"/>
      <c r="E107" s="501" t="s">
        <v>410</v>
      </c>
      <c r="F107" s="502" t="s">
        <v>501</v>
      </c>
      <c r="G107" s="502" t="s">
        <v>353</v>
      </c>
      <c r="H107" s="503">
        <v>0.35399999999999998</v>
      </c>
      <c r="I107" s="504"/>
    </row>
    <row r="108" spans="1:9" x14ac:dyDescent="0.25">
      <c r="A108" s="372"/>
      <c r="B108" s="381"/>
      <c r="C108" s="395">
        <v>2</v>
      </c>
      <c r="D108" s="405" t="s">
        <v>50</v>
      </c>
      <c r="E108" s="501" t="s">
        <v>436</v>
      </c>
      <c r="F108" s="502" t="s">
        <v>550</v>
      </c>
      <c r="G108" s="502" t="s">
        <v>353</v>
      </c>
      <c r="H108" s="503">
        <v>0.5</v>
      </c>
      <c r="I108" s="504"/>
    </row>
    <row r="109" spans="1:9" x14ac:dyDescent="0.25">
      <c r="A109" s="372"/>
      <c r="B109" s="381"/>
      <c r="C109" s="1881">
        <v>3</v>
      </c>
      <c r="D109" s="1883" t="s">
        <v>113</v>
      </c>
      <c r="E109" s="501" t="s">
        <v>567</v>
      </c>
      <c r="F109" s="502" t="s">
        <v>648</v>
      </c>
      <c r="G109" s="502" t="s">
        <v>358</v>
      </c>
      <c r="H109" s="503">
        <v>0.81</v>
      </c>
      <c r="I109" s="504"/>
    </row>
    <row r="110" spans="1:9" x14ac:dyDescent="0.25">
      <c r="A110" s="372"/>
      <c r="B110" s="381"/>
      <c r="C110" s="1888"/>
      <c r="D110" s="1889"/>
      <c r="E110" s="501" t="s">
        <v>568</v>
      </c>
      <c r="F110" s="502" t="s">
        <v>381</v>
      </c>
      <c r="G110" s="502" t="s">
        <v>358</v>
      </c>
      <c r="H110" s="503">
        <v>0.26</v>
      </c>
      <c r="I110" s="504"/>
    </row>
    <row r="111" spans="1:9" x14ac:dyDescent="0.25">
      <c r="A111" s="372"/>
      <c r="B111" s="381"/>
      <c r="C111" s="1882"/>
      <c r="D111" s="1884"/>
      <c r="E111" s="501" t="s">
        <v>569</v>
      </c>
      <c r="F111" s="502" t="s">
        <v>686</v>
      </c>
      <c r="G111" s="502" t="s">
        <v>358</v>
      </c>
      <c r="H111" s="503">
        <v>0.55000000000000004</v>
      </c>
      <c r="I111" s="504"/>
    </row>
    <row r="112" spans="1:9" ht="16.5" thickBot="1" x14ac:dyDescent="0.3">
      <c r="A112" s="505"/>
      <c r="B112" s="381"/>
      <c r="C112" s="1896" t="s">
        <v>964</v>
      </c>
      <c r="D112" s="1897"/>
      <c r="E112" s="1897"/>
      <c r="F112" s="1897"/>
      <c r="G112" s="1898"/>
      <c r="H112" s="485">
        <v>24.829000000000004</v>
      </c>
      <c r="I112" s="506"/>
    </row>
    <row r="113" spans="1:9" x14ac:dyDescent="0.25">
      <c r="A113" s="505"/>
      <c r="B113" s="372"/>
      <c r="C113" s="372"/>
      <c r="D113" s="373"/>
      <c r="E113" s="372"/>
      <c r="F113" s="374"/>
      <c r="G113" s="374"/>
      <c r="H113" s="372"/>
      <c r="I113" s="507"/>
    </row>
    <row r="114" spans="1:9" x14ac:dyDescent="0.25">
      <c r="A114" s="505"/>
      <c r="B114" s="377" t="s">
        <v>985</v>
      </c>
      <c r="C114" s="381"/>
      <c r="D114" s="413"/>
      <c r="E114" s="381"/>
      <c r="F114" s="414"/>
      <c r="G114" s="414"/>
      <c r="H114" s="381"/>
      <c r="I114" s="381"/>
    </row>
    <row r="115" spans="1:9" x14ac:dyDescent="0.25">
      <c r="A115" s="505"/>
      <c r="B115" s="381"/>
      <c r="C115" s="377" t="s">
        <v>986</v>
      </c>
      <c r="D115" s="413"/>
      <c r="E115" s="381"/>
      <c r="F115" s="414"/>
      <c r="G115" s="414"/>
      <c r="H115" s="381"/>
      <c r="I115" s="381"/>
    </row>
    <row r="116" spans="1:9" ht="16.5" thickBot="1" x14ac:dyDescent="0.3">
      <c r="A116" s="505"/>
      <c r="B116" s="377" t="s">
        <v>987</v>
      </c>
      <c r="C116" s="377"/>
      <c r="D116" s="413"/>
      <c r="E116" s="381"/>
      <c r="F116" s="414"/>
      <c r="G116" s="414"/>
      <c r="H116" s="381"/>
      <c r="I116" s="381"/>
    </row>
    <row r="117" spans="1:9" ht="25.5" x14ac:dyDescent="0.25">
      <c r="A117" s="505"/>
      <c r="B117" s="377"/>
      <c r="C117" s="383" t="s">
        <v>8</v>
      </c>
      <c r="D117" s="508" t="s">
        <v>988</v>
      </c>
      <c r="E117" s="509" t="s">
        <v>989</v>
      </c>
      <c r="F117" s="420" t="s">
        <v>906</v>
      </c>
      <c r="G117" s="510" t="s">
        <v>963</v>
      </c>
      <c r="H117" s="435" t="s">
        <v>956</v>
      </c>
      <c r="I117" s="436" t="s">
        <v>957</v>
      </c>
    </row>
    <row r="118" spans="1:9" x14ac:dyDescent="0.25">
      <c r="A118" s="505"/>
      <c r="B118" s="381"/>
      <c r="C118" s="1890">
        <v>1</v>
      </c>
      <c r="D118" s="1883" t="s">
        <v>132</v>
      </c>
      <c r="E118" s="1883" t="s">
        <v>128</v>
      </c>
      <c r="F118" s="1914" t="s">
        <v>584</v>
      </c>
      <c r="G118" s="389" t="s">
        <v>689</v>
      </c>
      <c r="H118" s="511">
        <v>50</v>
      </c>
      <c r="I118" s="512" t="s">
        <v>990</v>
      </c>
    </row>
    <row r="119" spans="1:9" x14ac:dyDescent="0.25">
      <c r="A119" s="505"/>
      <c r="B119" s="381"/>
      <c r="C119" s="1892"/>
      <c r="D119" s="1884"/>
      <c r="E119" s="1884"/>
      <c r="F119" s="1915"/>
      <c r="G119" s="392" t="s">
        <v>690</v>
      </c>
      <c r="H119" s="513">
        <v>50</v>
      </c>
      <c r="I119" s="514" t="s">
        <v>990</v>
      </c>
    </row>
    <row r="120" spans="1:9" x14ac:dyDescent="0.25">
      <c r="A120" s="505"/>
      <c r="B120" s="381"/>
      <c r="C120" s="1918">
        <v>2</v>
      </c>
      <c r="D120" s="1921" t="s">
        <v>991</v>
      </c>
      <c r="E120" s="1921" t="s">
        <v>992</v>
      </c>
      <c r="F120" s="1924" t="s">
        <v>371</v>
      </c>
      <c r="G120" s="389" t="s">
        <v>375</v>
      </c>
      <c r="H120" s="511">
        <v>6.5609999999999999</v>
      </c>
      <c r="I120" s="515" t="s">
        <v>993</v>
      </c>
    </row>
    <row r="121" spans="1:9" x14ac:dyDescent="0.25">
      <c r="A121" s="505"/>
      <c r="B121" s="381"/>
      <c r="C121" s="1919"/>
      <c r="D121" s="1922"/>
      <c r="E121" s="1922"/>
      <c r="F121" s="1925"/>
      <c r="G121" s="516" t="s">
        <v>377</v>
      </c>
      <c r="H121" s="517">
        <v>6.5609999999999999</v>
      </c>
      <c r="I121" s="518" t="s">
        <v>993</v>
      </c>
    </row>
    <row r="122" spans="1:9" x14ac:dyDescent="0.25">
      <c r="A122" s="505"/>
      <c r="B122" s="381"/>
      <c r="C122" s="1920"/>
      <c r="D122" s="1923"/>
      <c r="E122" s="1923"/>
      <c r="F122" s="1926"/>
      <c r="G122" s="392" t="s">
        <v>378</v>
      </c>
      <c r="H122" s="513">
        <v>6.5609999999999999</v>
      </c>
      <c r="I122" s="514" t="s">
        <v>993</v>
      </c>
    </row>
    <row r="123" spans="1:9" ht="16.5" thickBot="1" x14ac:dyDescent="0.3">
      <c r="A123" s="505"/>
      <c r="B123" s="381"/>
      <c r="C123" s="1896" t="s">
        <v>964</v>
      </c>
      <c r="D123" s="1897"/>
      <c r="E123" s="1897"/>
      <c r="F123" s="1897"/>
      <c r="G123" s="1927"/>
      <c r="H123" s="485">
        <v>119.68300000000002</v>
      </c>
      <c r="I123" s="506"/>
    </row>
    <row r="124" spans="1:9" x14ac:dyDescent="0.25">
      <c r="A124" s="372"/>
      <c r="B124" s="381"/>
      <c r="C124" s="519"/>
      <c r="D124" s="520"/>
      <c r="E124" s="521"/>
      <c r="F124" s="522"/>
      <c r="G124" s="523"/>
      <c r="H124" s="524"/>
      <c r="I124" s="525"/>
    </row>
    <row r="125" spans="1:9" x14ac:dyDescent="0.25">
      <c r="A125" s="372"/>
      <c r="B125" s="377" t="s">
        <v>994</v>
      </c>
      <c r="C125" s="377" t="s">
        <v>995</v>
      </c>
      <c r="D125" s="447"/>
      <c r="E125" s="416"/>
      <c r="F125" s="523"/>
      <c r="G125" s="523"/>
      <c r="H125" s="526"/>
      <c r="I125" s="525"/>
    </row>
    <row r="126" spans="1:9" ht="16.5" thickBot="1" x14ac:dyDescent="0.3">
      <c r="A126" s="372"/>
      <c r="B126" s="381"/>
      <c r="C126" s="381"/>
      <c r="D126" s="417"/>
      <c r="E126" s="381"/>
      <c r="F126" s="414"/>
      <c r="G126" s="414"/>
      <c r="H126" s="381"/>
      <c r="I126" s="381"/>
    </row>
    <row r="127" spans="1:9" ht="25.5" x14ac:dyDescent="0.25">
      <c r="A127" s="372"/>
      <c r="C127" s="383" t="s">
        <v>8</v>
      </c>
      <c r="D127" s="508" t="s">
        <v>9</v>
      </c>
      <c r="E127" s="420" t="s">
        <v>996</v>
      </c>
      <c r="F127" s="420" t="s">
        <v>997</v>
      </c>
      <c r="G127" s="420" t="s">
        <v>998</v>
      </c>
      <c r="H127" s="435" t="s">
        <v>956</v>
      </c>
      <c r="I127" s="436" t="s">
        <v>957</v>
      </c>
    </row>
    <row r="128" spans="1:9" x14ac:dyDescent="0.25">
      <c r="A128" s="372"/>
      <c r="B128" s="381"/>
      <c r="C128" s="1928">
        <v>1</v>
      </c>
      <c r="D128" s="1931" t="s">
        <v>46</v>
      </c>
      <c r="E128" s="1911" t="s">
        <v>393</v>
      </c>
      <c r="F128" s="1916" t="s">
        <v>418</v>
      </c>
      <c r="G128" s="492" t="s">
        <v>520</v>
      </c>
      <c r="H128" s="527">
        <v>0.16</v>
      </c>
      <c r="I128" s="528" t="s">
        <v>999</v>
      </c>
    </row>
    <row r="129" spans="1:9" x14ac:dyDescent="0.25">
      <c r="A129" s="372"/>
      <c r="B129" s="381"/>
      <c r="C129" s="1929"/>
      <c r="D129" s="1932"/>
      <c r="E129" s="1912"/>
      <c r="F129" s="1917"/>
      <c r="G129" s="498" t="s">
        <v>519</v>
      </c>
      <c r="H129" s="529">
        <v>0.43</v>
      </c>
      <c r="I129" s="530" t="s">
        <v>999</v>
      </c>
    </row>
    <row r="130" spans="1:9" x14ac:dyDescent="0.25">
      <c r="A130" s="372"/>
      <c r="B130" s="381"/>
      <c r="C130" s="1929"/>
      <c r="D130" s="1932"/>
      <c r="E130" s="1912"/>
      <c r="F130" s="1916" t="s">
        <v>420</v>
      </c>
      <c r="G130" s="492" t="s">
        <v>522</v>
      </c>
      <c r="H130" s="527">
        <v>0.22</v>
      </c>
      <c r="I130" s="528" t="s">
        <v>999</v>
      </c>
    </row>
    <row r="131" spans="1:9" x14ac:dyDescent="0.25">
      <c r="A131" s="372"/>
      <c r="B131" s="381"/>
      <c r="C131" s="1929"/>
      <c r="D131" s="1932"/>
      <c r="E131" s="1912"/>
      <c r="F131" s="1917"/>
      <c r="G131" s="498" t="s">
        <v>524</v>
      </c>
      <c r="H131" s="529">
        <v>0.48</v>
      </c>
      <c r="I131" s="530" t="s">
        <v>999</v>
      </c>
    </row>
    <row r="132" spans="1:9" x14ac:dyDescent="0.25">
      <c r="A132" s="372"/>
      <c r="B132" s="381"/>
      <c r="C132" s="1929"/>
      <c r="D132" s="1932"/>
      <c r="E132" s="1912"/>
      <c r="F132" s="1916" t="s">
        <v>422</v>
      </c>
      <c r="G132" s="492" t="s">
        <v>445</v>
      </c>
      <c r="H132" s="527">
        <v>0.13</v>
      </c>
      <c r="I132" s="528" t="s">
        <v>999</v>
      </c>
    </row>
    <row r="133" spans="1:9" x14ac:dyDescent="0.25">
      <c r="A133" s="372"/>
      <c r="B133" s="381"/>
      <c r="C133" s="1930"/>
      <c r="D133" s="1933"/>
      <c r="E133" s="1913"/>
      <c r="F133" s="1917"/>
      <c r="G133" s="498" t="s">
        <v>525</v>
      </c>
      <c r="H133" s="529">
        <v>0.27300000000000002</v>
      </c>
      <c r="I133" s="530" t="s">
        <v>999</v>
      </c>
    </row>
    <row r="134" spans="1:9" ht="16.5" thickBot="1" x14ac:dyDescent="0.3">
      <c r="A134" s="372"/>
      <c r="B134" s="381"/>
      <c r="C134" s="1896" t="s">
        <v>964</v>
      </c>
      <c r="D134" s="1897"/>
      <c r="E134" s="1897"/>
      <c r="F134" s="1897"/>
      <c r="G134" s="1898"/>
      <c r="H134" s="531">
        <v>1.6930000000000001</v>
      </c>
      <c r="I134" s="532"/>
    </row>
    <row r="135" spans="1:9" x14ac:dyDescent="0.25">
      <c r="A135" s="372"/>
      <c r="B135" s="381"/>
      <c r="C135" s="381"/>
      <c r="D135" s="447"/>
      <c r="E135" s="381"/>
      <c r="F135" s="414"/>
      <c r="G135" s="414"/>
      <c r="H135" s="381"/>
      <c r="I135" s="381"/>
    </row>
    <row r="136" spans="1:9" x14ac:dyDescent="0.25">
      <c r="A136" s="372"/>
      <c r="B136" s="377" t="s">
        <v>1000</v>
      </c>
      <c r="C136" s="377" t="s">
        <v>1001</v>
      </c>
      <c r="D136" s="413"/>
      <c r="E136" s="381"/>
      <c r="F136" s="414"/>
      <c r="G136" s="414"/>
      <c r="H136" s="381"/>
      <c r="I136" s="381"/>
    </row>
    <row r="137" spans="1:9" ht="16.5" thickBot="1" x14ac:dyDescent="0.3">
      <c r="A137" s="372"/>
      <c r="B137" s="381"/>
      <c r="C137" s="381"/>
      <c r="D137" s="417"/>
      <c r="E137" s="381"/>
      <c r="F137" s="414"/>
      <c r="G137" s="414"/>
      <c r="H137" s="381"/>
      <c r="I137" s="381"/>
    </row>
    <row r="138" spans="1:9" ht="25.5" x14ac:dyDescent="0.25">
      <c r="A138" s="372"/>
      <c r="C138" s="433" t="s">
        <v>8</v>
      </c>
      <c r="D138" s="533" t="s">
        <v>1002</v>
      </c>
      <c r="E138" s="385" t="s">
        <v>906</v>
      </c>
      <c r="F138" s="420" t="s">
        <v>998</v>
      </c>
      <c r="G138" s="385" t="s">
        <v>1003</v>
      </c>
      <c r="H138" s="385" t="s">
        <v>906</v>
      </c>
      <c r="I138" s="386" t="s">
        <v>956</v>
      </c>
    </row>
    <row r="139" spans="1:9" x14ac:dyDescent="0.25">
      <c r="A139" s="372"/>
      <c r="B139" s="381"/>
      <c r="C139" s="534"/>
      <c r="D139" s="535"/>
      <c r="E139" s="536"/>
      <c r="F139" s="537"/>
      <c r="G139" s="538"/>
      <c r="H139" s="539"/>
      <c r="I139" s="540"/>
    </row>
    <row r="140" spans="1:9" ht="16.5" thickBot="1" x14ac:dyDescent="0.3">
      <c r="A140" s="372"/>
      <c r="B140" s="381"/>
      <c r="C140" s="541" t="s">
        <v>964</v>
      </c>
      <c r="D140" s="542"/>
      <c r="E140" s="542"/>
      <c r="F140" s="542"/>
      <c r="G140" s="542"/>
      <c r="H140" s="543"/>
      <c r="I140" s="544">
        <v>0</v>
      </c>
    </row>
    <row r="141" spans="1:9" x14ac:dyDescent="0.25">
      <c r="A141" s="372"/>
      <c r="B141" s="381"/>
      <c r="C141" s="545" t="s">
        <v>1004</v>
      </c>
      <c r="D141" s="546" t="s">
        <v>1005</v>
      </c>
      <c r="E141" s="545"/>
      <c r="F141" s="414"/>
      <c r="G141" s="414"/>
      <c r="H141" s="545"/>
      <c r="I141" s="545"/>
    </row>
    <row r="142" spans="1:9" x14ac:dyDescent="0.25">
      <c r="A142" s="372"/>
      <c r="B142" s="381"/>
      <c r="C142" s="381"/>
      <c r="D142" s="413"/>
      <c r="E142" s="381"/>
      <c r="F142" s="414"/>
      <c r="G142" s="414"/>
      <c r="H142" s="381"/>
      <c r="I142" s="381"/>
    </row>
    <row r="143" spans="1:9" ht="16.5" thickBot="1" x14ac:dyDescent="0.3">
      <c r="A143" s="372"/>
      <c r="B143" s="377" t="s">
        <v>1006</v>
      </c>
      <c r="C143" s="381"/>
      <c r="D143" s="413"/>
      <c r="E143" s="377"/>
      <c r="F143" s="414"/>
      <c r="G143" s="414"/>
      <c r="H143" s="547"/>
      <c r="I143" s="381"/>
    </row>
    <row r="144" spans="1:9" ht="26.25" thickBot="1" x14ac:dyDescent="0.3">
      <c r="A144" s="372"/>
      <c r="B144" s="377"/>
      <c r="C144" s="548" t="s">
        <v>8</v>
      </c>
      <c r="D144" s="549" t="s">
        <v>9</v>
      </c>
      <c r="E144" s="550" t="s">
        <v>906</v>
      </c>
      <c r="F144" s="551" t="s">
        <v>1007</v>
      </c>
      <c r="G144" s="551" t="s">
        <v>1008</v>
      </c>
      <c r="H144" s="552" t="s">
        <v>957</v>
      </c>
      <c r="I144" s="381"/>
    </row>
    <row r="145" spans="1:9" x14ac:dyDescent="0.25">
      <c r="A145" s="372"/>
      <c r="B145" s="381"/>
      <c r="C145" s="395"/>
      <c r="D145" s="405"/>
      <c r="E145" s="553"/>
      <c r="F145" s="399"/>
      <c r="G145" s="554"/>
      <c r="H145" s="401"/>
      <c r="I145" s="381"/>
    </row>
    <row r="146" spans="1:9" ht="16.5" thickBot="1" x14ac:dyDescent="0.3">
      <c r="A146" s="372"/>
      <c r="B146" s="381"/>
      <c r="C146" s="555" t="s">
        <v>964</v>
      </c>
      <c r="D146" s="556"/>
      <c r="E146" s="556"/>
      <c r="F146" s="557"/>
      <c r="G146" s="558">
        <v>0</v>
      </c>
      <c r="H146" s="559"/>
      <c r="I146" s="381"/>
    </row>
    <row r="147" spans="1:9" x14ac:dyDescent="0.25">
      <c r="A147" s="372"/>
      <c r="B147" s="381"/>
      <c r="C147" s="381"/>
      <c r="D147" s="560"/>
      <c r="E147" s="522"/>
      <c r="F147" s="449"/>
      <c r="G147" s="449"/>
      <c r="H147" s="561"/>
      <c r="I147" s="562"/>
    </row>
    <row r="148" spans="1:9" x14ac:dyDescent="0.25">
      <c r="A148" s="372"/>
      <c r="B148" s="381"/>
      <c r="C148" s="563" t="s">
        <v>1009</v>
      </c>
      <c r="D148" s="373"/>
      <c r="E148" s="372"/>
      <c r="F148" s="414"/>
      <c r="G148" s="523"/>
      <c r="H148" s="523"/>
      <c r="I148" s="522"/>
    </row>
    <row r="149" spans="1:9" x14ac:dyDescent="0.25">
      <c r="A149" s="372"/>
      <c r="B149" s="381"/>
      <c r="C149" s="564" t="s">
        <v>1010</v>
      </c>
      <c r="D149" s="565" t="s">
        <v>1011</v>
      </c>
      <c r="E149" s="563"/>
      <c r="F149" s="414"/>
      <c r="G149" s="523"/>
      <c r="H149" s="523"/>
      <c r="I149" s="522"/>
    </row>
    <row r="150" spans="1:9" x14ac:dyDescent="0.25">
      <c r="A150" s="372"/>
      <c r="B150" s="381"/>
      <c r="C150" s="564" t="s">
        <v>1012</v>
      </c>
      <c r="D150" s="565" t="s">
        <v>1013</v>
      </c>
      <c r="E150" s="563"/>
      <c r="F150" s="414"/>
      <c r="G150" s="566"/>
      <c r="H150" s="566"/>
      <c r="I150" s="566"/>
    </row>
    <row r="151" spans="1:9" x14ac:dyDescent="0.25">
      <c r="A151" s="372"/>
      <c r="B151" s="381"/>
      <c r="C151" s="564" t="s">
        <v>1014</v>
      </c>
      <c r="D151" s="565" t="s">
        <v>1015</v>
      </c>
      <c r="E151" s="563"/>
      <c r="F151" s="414"/>
      <c r="G151" s="567"/>
      <c r="H151" s="568"/>
      <c r="I151" s="567"/>
    </row>
    <row r="152" spans="1:9" x14ac:dyDescent="0.25">
      <c r="A152" s="372"/>
      <c r="B152" s="381"/>
      <c r="C152" s="564" t="s">
        <v>1016</v>
      </c>
      <c r="D152" s="565" t="s">
        <v>1017</v>
      </c>
      <c r="E152" s="563"/>
      <c r="F152" s="414"/>
      <c r="G152" s="449"/>
      <c r="H152" s="569"/>
      <c r="I152" s="522"/>
    </row>
    <row r="153" spans="1:9" x14ac:dyDescent="0.25">
      <c r="A153" s="372"/>
      <c r="B153" s="381"/>
      <c r="C153" s="570" t="s">
        <v>1018</v>
      </c>
      <c r="D153" s="381" t="s">
        <v>1019</v>
      </c>
      <c r="E153" s="563"/>
      <c r="F153" s="414"/>
      <c r="G153" s="523"/>
      <c r="H153" s="523"/>
      <c r="I153" s="522"/>
    </row>
    <row r="154" spans="1:9" x14ac:dyDescent="0.25">
      <c r="A154" s="372"/>
      <c r="B154" s="381"/>
      <c r="C154" s="570" t="s">
        <v>1020</v>
      </c>
      <c r="D154" s="381" t="s">
        <v>1021</v>
      </c>
      <c r="E154" s="381"/>
      <c r="F154" s="414"/>
      <c r="G154" s="414"/>
      <c r="H154" s="547"/>
      <c r="I154" s="381"/>
    </row>
    <row r="155" spans="1:9" x14ac:dyDescent="0.25">
      <c r="A155" s="372"/>
      <c r="B155" s="372"/>
      <c r="C155" s="372"/>
      <c r="D155" s="373"/>
      <c r="E155" s="372"/>
      <c r="F155" s="374"/>
      <c r="G155" s="374"/>
      <c r="H155" s="372"/>
      <c r="I155" s="372"/>
    </row>
    <row r="156" spans="1:9" x14ac:dyDescent="0.25">
      <c r="A156" s="372"/>
      <c r="B156" s="372"/>
      <c r="C156" s="372"/>
      <c r="D156" s="373"/>
      <c r="E156" s="372"/>
      <c r="F156" s="374"/>
      <c r="G156" s="374"/>
      <c r="H156" s="372"/>
      <c r="I156" s="372"/>
    </row>
    <row r="157" spans="1:9" x14ac:dyDescent="0.25">
      <c r="A157" s="372"/>
      <c r="B157" s="372"/>
      <c r="C157" s="372"/>
      <c r="D157" s="373"/>
      <c r="E157" s="372"/>
      <c r="F157" s="374"/>
      <c r="G157" s="374"/>
      <c r="H157" s="372"/>
      <c r="I157" s="372"/>
    </row>
    <row r="158" spans="1:9" x14ac:dyDescent="0.25">
      <c r="A158" s="372"/>
      <c r="B158" s="372"/>
      <c r="C158" s="372"/>
      <c r="D158" s="373"/>
      <c r="E158" s="372"/>
      <c r="F158" s="374"/>
      <c r="G158" s="374"/>
      <c r="H158" s="372"/>
      <c r="I158" s="372"/>
    </row>
  </sheetData>
  <mergeCells count="59">
    <mergeCell ref="F132:F133"/>
    <mergeCell ref="C134:G134"/>
    <mergeCell ref="C120:C122"/>
    <mergeCell ref="D120:D122"/>
    <mergeCell ref="E120:E122"/>
    <mergeCell ref="F120:F122"/>
    <mergeCell ref="C123:G123"/>
    <mergeCell ref="C128:C133"/>
    <mergeCell ref="D128:D133"/>
    <mergeCell ref="E128:E133"/>
    <mergeCell ref="F128:F129"/>
    <mergeCell ref="F130:F131"/>
    <mergeCell ref="C109:C111"/>
    <mergeCell ref="D109:D111"/>
    <mergeCell ref="C112:G112"/>
    <mergeCell ref="C118:C119"/>
    <mergeCell ref="D118:D119"/>
    <mergeCell ref="E118:E119"/>
    <mergeCell ref="F118:F119"/>
    <mergeCell ref="C81:G81"/>
    <mergeCell ref="C87:C107"/>
    <mergeCell ref="D87:D107"/>
    <mergeCell ref="E87:E91"/>
    <mergeCell ref="E94:E98"/>
    <mergeCell ref="E99:E101"/>
    <mergeCell ref="E102:E106"/>
    <mergeCell ref="C75:C76"/>
    <mergeCell ref="D75:D76"/>
    <mergeCell ref="E75:E76"/>
    <mergeCell ref="C77:C79"/>
    <mergeCell ref="D77:D79"/>
    <mergeCell ref="E77:E79"/>
    <mergeCell ref="C53:C58"/>
    <mergeCell ref="D53:D58"/>
    <mergeCell ref="E53:E58"/>
    <mergeCell ref="C59:G59"/>
    <mergeCell ref="C66:C74"/>
    <mergeCell ref="D66:D74"/>
    <mergeCell ref="E66:E68"/>
    <mergeCell ref="E71:E73"/>
    <mergeCell ref="C47:G47"/>
    <mergeCell ref="C34:C35"/>
    <mergeCell ref="D34:D35"/>
    <mergeCell ref="E34:E35"/>
    <mergeCell ref="C36:C37"/>
    <mergeCell ref="D36:D37"/>
    <mergeCell ref="E36:E37"/>
    <mergeCell ref="C40:C45"/>
    <mergeCell ref="D40:D45"/>
    <mergeCell ref="E40:E41"/>
    <mergeCell ref="E42:E43"/>
    <mergeCell ref="E44:E45"/>
    <mergeCell ref="C8:C9"/>
    <mergeCell ref="D8:D9"/>
    <mergeCell ref="E8:E9"/>
    <mergeCell ref="C22:G22"/>
    <mergeCell ref="C29:C33"/>
    <mergeCell ref="D29:D33"/>
    <mergeCell ref="E29:E33"/>
  </mergeCells>
  <pageMargins left="0.78740157480314965" right="0.59055118110236227" top="0.78740157480314965" bottom="0.59055118110236227" header="0" footer="0"/>
  <pageSetup paperSize="9" scale="50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view="pageBreakPreview" zoomScale="90" zoomScaleNormal="75" zoomScaleSheetLayoutView="90" workbookViewId="0">
      <selection activeCell="Q15" sqref="Q15"/>
    </sheetView>
  </sheetViews>
  <sheetFormatPr baseColWidth="10" defaultRowHeight="15" x14ac:dyDescent="0.25"/>
  <cols>
    <col min="1" max="1" width="2.5703125" customWidth="1"/>
    <col min="2" max="2" width="2.42578125" customWidth="1"/>
    <col min="3" max="3" width="2.7109375" customWidth="1"/>
    <col min="4" max="4" width="6.28515625" customWidth="1"/>
    <col min="5" max="5" width="49.7109375" customWidth="1"/>
    <col min="6" max="6" width="41.7109375" customWidth="1"/>
    <col min="7" max="7" width="32.140625" bestFit="1" customWidth="1"/>
    <col min="8" max="8" width="18.140625" customWidth="1"/>
    <col min="9" max="9" width="18" customWidth="1"/>
    <col min="12" max="28" width="9.5703125" customWidth="1"/>
  </cols>
  <sheetData>
    <row r="1" spans="1:9" ht="20.100000000000001" customHeight="1" x14ac:dyDescent="0.25">
      <c r="A1" s="371" t="s">
        <v>1022</v>
      </c>
      <c r="B1" s="372"/>
      <c r="C1" s="372"/>
      <c r="D1" s="372"/>
      <c r="E1" s="372"/>
      <c r="F1" s="372"/>
      <c r="G1" s="372"/>
      <c r="H1" s="574"/>
      <c r="I1" s="372"/>
    </row>
    <row r="2" spans="1:9" ht="26.25" customHeight="1" x14ac:dyDescent="0.25">
      <c r="A2" s="372"/>
      <c r="B2" s="505" t="s">
        <v>951</v>
      </c>
      <c r="C2" s="505"/>
      <c r="D2" s="505"/>
      <c r="E2" s="372"/>
      <c r="F2" s="372"/>
      <c r="G2" s="372"/>
      <c r="H2" s="574"/>
      <c r="I2" s="372"/>
    </row>
    <row r="3" spans="1:9" ht="26.25" customHeight="1" x14ac:dyDescent="0.25">
      <c r="A3" s="372"/>
      <c r="B3" s="372"/>
      <c r="C3" s="505" t="s">
        <v>952</v>
      </c>
      <c r="D3" s="505"/>
      <c r="E3" s="372"/>
      <c r="F3" s="372"/>
      <c r="G3" s="372"/>
      <c r="H3" s="574"/>
      <c r="I3" s="372"/>
    </row>
    <row r="4" spans="1:9" ht="26.25" customHeight="1" x14ac:dyDescent="0.25">
      <c r="A4" s="372"/>
      <c r="B4" s="372"/>
      <c r="C4" s="372"/>
      <c r="D4" s="505" t="s">
        <v>953</v>
      </c>
      <c r="E4" s="372"/>
      <c r="F4" s="372"/>
      <c r="G4" s="372"/>
      <c r="H4" s="574"/>
      <c r="I4" s="372"/>
    </row>
    <row r="5" spans="1:9" ht="20.100000000000001" customHeight="1" thickBot="1" x14ac:dyDescent="0.3">
      <c r="A5" s="372"/>
      <c r="B5" s="372"/>
      <c r="C5" s="372"/>
      <c r="D5" s="372"/>
      <c r="E5" s="505"/>
      <c r="F5" s="372"/>
      <c r="G5" s="372"/>
      <c r="H5" s="574"/>
      <c r="I5" s="372"/>
    </row>
    <row r="6" spans="1:9" ht="39.950000000000003" customHeight="1" x14ac:dyDescent="0.25">
      <c r="A6" s="372"/>
      <c r="B6" s="372"/>
      <c r="C6" s="372"/>
      <c r="D6" s="575" t="s">
        <v>8</v>
      </c>
      <c r="E6" s="576" t="s">
        <v>9</v>
      </c>
      <c r="F6" s="577" t="s">
        <v>906</v>
      </c>
      <c r="G6" s="578" t="s">
        <v>1007</v>
      </c>
      <c r="H6" s="578" t="s">
        <v>1008</v>
      </c>
      <c r="I6" s="579" t="s">
        <v>957</v>
      </c>
    </row>
    <row r="7" spans="1:9" ht="20.100000000000001" customHeight="1" x14ac:dyDescent="0.25">
      <c r="A7" s="372"/>
      <c r="B7" s="372"/>
      <c r="C7" s="372"/>
      <c r="D7" s="580"/>
      <c r="E7" s="581"/>
      <c r="F7" s="581"/>
      <c r="G7" s="582"/>
      <c r="H7" s="583"/>
      <c r="I7" s="584"/>
    </row>
    <row r="8" spans="1:9" ht="20.100000000000001" customHeight="1" x14ac:dyDescent="0.25">
      <c r="A8" s="372"/>
      <c r="B8" s="372"/>
      <c r="C8" s="372"/>
      <c r="D8" s="580"/>
      <c r="E8" s="581"/>
      <c r="F8" s="581"/>
      <c r="G8" s="582"/>
      <c r="H8" s="583"/>
      <c r="I8" s="584"/>
    </row>
    <row r="9" spans="1:9" ht="20.100000000000001" customHeight="1" thickBot="1" x14ac:dyDescent="0.3">
      <c r="A9" s="372"/>
      <c r="B9" s="372"/>
      <c r="C9" s="372"/>
      <c r="D9" s="1937" t="s">
        <v>964</v>
      </c>
      <c r="E9" s="1938"/>
      <c r="F9" s="1938"/>
      <c r="G9" s="1939"/>
      <c r="H9" s="585">
        <v>0</v>
      </c>
      <c r="I9" s="586"/>
    </row>
    <row r="10" spans="1:9" ht="20.100000000000001" customHeight="1" x14ac:dyDescent="0.25">
      <c r="A10" s="382"/>
      <c r="B10" s="382"/>
      <c r="C10" s="382"/>
      <c r="D10" s="587"/>
      <c r="E10" s="587"/>
      <c r="F10" s="587"/>
      <c r="G10" s="587"/>
      <c r="H10" s="588"/>
      <c r="I10" s="587"/>
    </row>
    <row r="11" spans="1:9" ht="20.100000000000001" customHeight="1" x14ac:dyDescent="0.25">
      <c r="A11" s="372"/>
      <c r="B11" s="372"/>
      <c r="C11" s="372"/>
      <c r="D11" s="589" t="s">
        <v>1025</v>
      </c>
      <c r="E11" s="426"/>
      <c r="F11" s="426"/>
      <c r="G11" s="426"/>
      <c r="H11" s="374"/>
      <c r="I11" s="426"/>
    </row>
    <row r="12" spans="1:9" ht="20.100000000000001" customHeight="1" thickBot="1" x14ac:dyDescent="0.3">
      <c r="A12" s="372"/>
      <c r="B12" s="372"/>
      <c r="C12" s="372"/>
      <c r="D12" s="426"/>
      <c r="E12" s="589"/>
      <c r="F12" s="426"/>
      <c r="G12" s="426"/>
      <c r="H12" s="374"/>
      <c r="I12" s="426"/>
    </row>
    <row r="13" spans="1:9" ht="39.950000000000003" customHeight="1" x14ac:dyDescent="0.25">
      <c r="A13" s="372"/>
      <c r="B13" s="372"/>
      <c r="C13" s="372"/>
      <c r="D13" s="575" t="s">
        <v>8</v>
      </c>
      <c r="E13" s="590" t="s">
        <v>9</v>
      </c>
      <c r="F13" s="577" t="s">
        <v>906</v>
      </c>
      <c r="G13" s="578" t="s">
        <v>1007</v>
      </c>
      <c r="H13" s="578" t="s">
        <v>1008</v>
      </c>
      <c r="I13" s="579" t="s">
        <v>957</v>
      </c>
    </row>
    <row r="14" spans="1:9" ht="20.100000000000001" customHeight="1" x14ac:dyDescent="0.25">
      <c r="A14" s="372"/>
      <c r="B14" s="372"/>
      <c r="C14" s="372"/>
      <c r="D14" s="591">
        <v>1</v>
      </c>
      <c r="E14" s="592"/>
      <c r="F14" s="593"/>
      <c r="G14" s="594"/>
      <c r="H14" s="594"/>
      <c r="I14" s="595"/>
    </row>
    <row r="15" spans="1:9" ht="20.100000000000001" customHeight="1" x14ac:dyDescent="0.25">
      <c r="A15" s="372"/>
      <c r="B15" s="372"/>
      <c r="C15" s="372"/>
      <c r="D15" s="596">
        <v>3</v>
      </c>
      <c r="E15" s="597"/>
      <c r="F15" s="598"/>
      <c r="G15" s="599"/>
      <c r="H15" s="599"/>
      <c r="I15" s="600"/>
    </row>
    <row r="16" spans="1:9" ht="20.100000000000001" customHeight="1" thickBot="1" x14ac:dyDescent="0.3">
      <c r="A16" s="372"/>
      <c r="B16" s="372"/>
      <c r="C16" s="372"/>
      <c r="D16" s="1937" t="s">
        <v>964</v>
      </c>
      <c r="E16" s="1938"/>
      <c r="F16" s="1938"/>
      <c r="G16" s="1939"/>
      <c r="H16" s="601">
        <v>0</v>
      </c>
      <c r="I16" s="602"/>
    </row>
    <row r="17" spans="1:9" ht="20.100000000000001" customHeight="1" x14ac:dyDescent="0.25">
      <c r="A17" s="372"/>
      <c r="B17" s="372"/>
      <c r="C17" s="372"/>
      <c r="D17" s="565" t="s">
        <v>1026</v>
      </c>
      <c r="E17" s="426"/>
      <c r="F17" s="426"/>
      <c r="G17" s="426"/>
      <c r="H17" s="374"/>
      <c r="I17" s="426"/>
    </row>
    <row r="18" spans="1:9" ht="20.100000000000001" customHeight="1" x14ac:dyDescent="0.25">
      <c r="A18" s="372"/>
      <c r="B18" s="372"/>
      <c r="C18" s="372"/>
      <c r="D18" s="426"/>
      <c r="E18" s="426"/>
      <c r="F18" s="426"/>
      <c r="G18" s="426"/>
      <c r="H18" s="374"/>
      <c r="I18" s="426"/>
    </row>
    <row r="19" spans="1:9" ht="20.100000000000001" customHeight="1" x14ac:dyDescent="0.25">
      <c r="A19" s="372"/>
      <c r="B19" s="372"/>
      <c r="C19" s="589" t="s">
        <v>965</v>
      </c>
      <c r="D19" s="573"/>
      <c r="E19" s="426"/>
      <c r="F19" s="426"/>
      <c r="G19" s="426"/>
      <c r="H19" s="374"/>
      <c r="I19" s="426"/>
    </row>
    <row r="20" spans="1:9" ht="20.100000000000001" customHeight="1" x14ac:dyDescent="0.25">
      <c r="A20" s="372"/>
      <c r="B20" s="372"/>
      <c r="C20" s="372"/>
      <c r="D20" s="426"/>
      <c r="E20" s="426"/>
      <c r="F20" s="426"/>
      <c r="G20" s="426"/>
      <c r="H20" s="374"/>
      <c r="I20" s="426"/>
    </row>
    <row r="21" spans="1:9" ht="20.100000000000001" customHeight="1" x14ac:dyDescent="0.25">
      <c r="A21" s="372"/>
      <c r="B21" s="372"/>
      <c r="C21" s="372"/>
      <c r="D21" s="589" t="s">
        <v>966</v>
      </c>
      <c r="E21" s="426"/>
      <c r="F21" s="426"/>
      <c r="G21" s="426"/>
      <c r="H21" s="374"/>
      <c r="I21" s="426"/>
    </row>
    <row r="22" spans="1:9" ht="20.100000000000001" customHeight="1" thickBot="1" x14ac:dyDescent="0.3">
      <c r="A22" s="372"/>
      <c r="B22" s="372"/>
      <c r="C22" s="372"/>
      <c r="D22" s="426"/>
      <c r="E22" s="589"/>
      <c r="F22" s="426"/>
      <c r="G22" s="426"/>
      <c r="H22" s="374"/>
      <c r="I22" s="426"/>
    </row>
    <row r="23" spans="1:9" ht="39.950000000000003" customHeight="1" x14ac:dyDescent="0.25">
      <c r="A23" s="372"/>
      <c r="B23" s="372"/>
      <c r="C23" s="372"/>
      <c r="D23" s="575" t="s">
        <v>8</v>
      </c>
      <c r="E23" s="603" t="s">
        <v>9</v>
      </c>
      <c r="F23" s="604" t="s">
        <v>906</v>
      </c>
      <c r="G23" s="605" t="s">
        <v>1007</v>
      </c>
      <c r="H23" s="578" t="s">
        <v>1008</v>
      </c>
      <c r="I23" s="606" t="s">
        <v>957</v>
      </c>
    </row>
    <row r="24" spans="1:9" ht="20.100000000000001" customHeight="1" x14ac:dyDescent="0.25">
      <c r="A24" s="372"/>
      <c r="B24" s="372"/>
      <c r="C24" s="372"/>
      <c r="D24" s="607">
        <v>1</v>
      </c>
      <c r="E24" s="608" t="s">
        <v>252</v>
      </c>
      <c r="F24" s="581" t="s">
        <v>803</v>
      </c>
      <c r="G24" s="582" t="s">
        <v>358</v>
      </c>
      <c r="H24" s="609">
        <v>1.7</v>
      </c>
      <c r="I24" s="610" t="s">
        <v>1027</v>
      </c>
    </row>
    <row r="25" spans="1:9" ht="20.100000000000001" customHeight="1" thickBot="1" x14ac:dyDescent="0.3">
      <c r="A25" s="372"/>
      <c r="B25" s="372"/>
      <c r="C25" s="372"/>
      <c r="D25" s="1937" t="s">
        <v>964</v>
      </c>
      <c r="E25" s="1938"/>
      <c r="F25" s="1938"/>
      <c r="G25" s="1939"/>
      <c r="H25" s="611">
        <v>1.7</v>
      </c>
      <c r="I25" s="612"/>
    </row>
    <row r="26" spans="1:9" ht="20.100000000000001" customHeight="1" x14ac:dyDescent="0.25">
      <c r="A26" s="372"/>
      <c r="B26" s="372"/>
      <c r="C26" s="372"/>
      <c r="D26" s="426"/>
      <c r="E26" s="587"/>
      <c r="F26" s="613"/>
      <c r="G26" s="613"/>
      <c r="H26" s="614"/>
      <c r="I26" s="615"/>
    </row>
    <row r="27" spans="1:9" ht="20.100000000000001" customHeight="1" x14ac:dyDescent="0.25">
      <c r="A27" s="372"/>
      <c r="B27" s="372"/>
      <c r="C27" s="372"/>
      <c r="D27" s="589" t="s">
        <v>969</v>
      </c>
      <c r="E27" s="426"/>
      <c r="F27" s="426"/>
      <c r="G27" s="426"/>
      <c r="H27" s="374"/>
      <c r="I27" s="426"/>
    </row>
    <row r="28" spans="1:9" ht="20.100000000000001" customHeight="1" thickBot="1" x14ac:dyDescent="0.3">
      <c r="A28" s="372"/>
      <c r="B28" s="372"/>
      <c r="C28" s="372"/>
      <c r="D28" s="426"/>
      <c r="E28" s="589"/>
      <c r="F28" s="426"/>
      <c r="G28" s="426"/>
      <c r="H28" s="374"/>
      <c r="I28" s="426"/>
    </row>
    <row r="29" spans="1:9" ht="39.950000000000003" customHeight="1" x14ac:dyDescent="0.25">
      <c r="A29" s="372"/>
      <c r="B29" s="372"/>
      <c r="C29" s="372"/>
      <c r="D29" s="575" t="s">
        <v>8</v>
      </c>
      <c r="E29" s="603" t="s">
        <v>9</v>
      </c>
      <c r="F29" s="604" t="s">
        <v>906</v>
      </c>
      <c r="G29" s="605" t="s">
        <v>1007</v>
      </c>
      <c r="H29" s="605" t="s">
        <v>1008</v>
      </c>
      <c r="I29" s="606" t="s">
        <v>957</v>
      </c>
    </row>
    <row r="30" spans="1:9" ht="19.5" customHeight="1" x14ac:dyDescent="0.25">
      <c r="A30" s="372"/>
      <c r="B30" s="372"/>
      <c r="C30" s="372"/>
      <c r="D30" s="616">
        <v>1</v>
      </c>
      <c r="E30" s="581" t="s">
        <v>220</v>
      </c>
      <c r="F30" s="617" t="s">
        <v>1028</v>
      </c>
      <c r="G30" s="618" t="s">
        <v>353</v>
      </c>
      <c r="H30" s="619">
        <v>1.825</v>
      </c>
      <c r="I30" s="620"/>
    </row>
    <row r="31" spans="1:9" ht="19.5" customHeight="1" x14ac:dyDescent="0.25">
      <c r="A31" s="372"/>
      <c r="B31" s="372"/>
      <c r="C31" s="372"/>
      <c r="D31" s="616">
        <v>2</v>
      </c>
      <c r="E31" s="581" t="s">
        <v>229</v>
      </c>
      <c r="F31" s="617" t="s">
        <v>382</v>
      </c>
      <c r="G31" s="618" t="s">
        <v>358</v>
      </c>
      <c r="H31" s="619">
        <v>1</v>
      </c>
      <c r="I31" s="620" t="s">
        <v>1029</v>
      </c>
    </row>
    <row r="32" spans="1:9" ht="20.100000000000001" customHeight="1" thickBot="1" x14ac:dyDescent="0.3">
      <c r="A32" s="372"/>
      <c r="B32" s="372"/>
      <c r="C32" s="372"/>
      <c r="D32" s="1940" t="s">
        <v>964</v>
      </c>
      <c r="E32" s="1941"/>
      <c r="F32" s="1941"/>
      <c r="G32" s="1942"/>
      <c r="H32" s="585">
        <v>1.825</v>
      </c>
      <c r="I32" s="602"/>
    </row>
    <row r="33" spans="1:9" ht="20.100000000000001" customHeight="1" x14ac:dyDescent="0.25">
      <c r="A33" s="372"/>
      <c r="B33" s="372"/>
      <c r="C33" s="372"/>
      <c r="D33" s="426"/>
      <c r="E33" s="426"/>
      <c r="F33" s="426"/>
      <c r="G33" s="426"/>
      <c r="H33" s="374"/>
      <c r="I33" s="426"/>
    </row>
    <row r="34" spans="1:9" ht="20.100000000000001" customHeight="1" x14ac:dyDescent="0.25">
      <c r="A34" s="372"/>
      <c r="B34" s="372"/>
      <c r="C34" s="505" t="s">
        <v>1030</v>
      </c>
      <c r="D34" s="589"/>
      <c r="E34" s="426"/>
      <c r="F34" s="426"/>
      <c r="G34" s="426"/>
      <c r="H34" s="374"/>
      <c r="I34" s="426"/>
    </row>
    <row r="35" spans="1:9" ht="20.100000000000001" customHeight="1" x14ac:dyDescent="0.25">
      <c r="A35" s="372"/>
      <c r="B35" s="372"/>
      <c r="C35" s="372"/>
      <c r="D35" s="426"/>
      <c r="E35" s="426"/>
      <c r="F35" s="426"/>
      <c r="G35" s="426"/>
      <c r="H35" s="374"/>
      <c r="I35" s="426"/>
    </row>
    <row r="36" spans="1:9" ht="20.100000000000001" customHeight="1" x14ac:dyDescent="0.25">
      <c r="A36" s="372"/>
      <c r="B36" s="372"/>
      <c r="C36" s="372"/>
      <c r="D36" s="589" t="s">
        <v>979</v>
      </c>
      <c r="E36" s="426"/>
      <c r="F36" s="426"/>
      <c r="G36" s="426"/>
      <c r="H36" s="374"/>
      <c r="I36" s="426"/>
    </row>
    <row r="37" spans="1:9" ht="20.100000000000001" customHeight="1" thickBot="1" x14ac:dyDescent="0.3">
      <c r="A37" s="372"/>
      <c r="B37" s="372"/>
      <c r="C37" s="372"/>
      <c r="D37" s="426"/>
      <c r="E37" s="589"/>
      <c r="F37" s="426"/>
      <c r="G37" s="426"/>
      <c r="H37" s="374"/>
      <c r="I37" s="426"/>
    </row>
    <row r="38" spans="1:9" ht="39.950000000000003" customHeight="1" x14ac:dyDescent="0.25">
      <c r="A38" s="372"/>
      <c r="B38" s="372"/>
      <c r="C38" s="372"/>
      <c r="D38" s="575" t="s">
        <v>8</v>
      </c>
      <c r="E38" s="603" t="s">
        <v>9</v>
      </c>
      <c r="F38" s="604" t="s">
        <v>980</v>
      </c>
      <c r="G38" s="605" t="s">
        <v>1007</v>
      </c>
      <c r="H38" s="578" t="s">
        <v>1008</v>
      </c>
      <c r="I38" s="606" t="s">
        <v>957</v>
      </c>
    </row>
    <row r="39" spans="1:9" ht="20.100000000000001" customHeight="1" x14ac:dyDescent="0.25">
      <c r="A39" s="372"/>
      <c r="B39" s="372"/>
      <c r="C39" s="372"/>
      <c r="D39" s="580"/>
      <c r="E39" s="598"/>
      <c r="F39" s="598"/>
      <c r="G39" s="599"/>
      <c r="H39" s="621"/>
      <c r="I39" s="622"/>
    </row>
    <row r="40" spans="1:9" ht="20.100000000000001" customHeight="1" thickBot="1" x14ac:dyDescent="0.3">
      <c r="A40" s="372"/>
      <c r="B40" s="372"/>
      <c r="C40" s="372"/>
      <c r="D40" s="1940" t="s">
        <v>964</v>
      </c>
      <c r="E40" s="1941"/>
      <c r="F40" s="1941"/>
      <c r="G40" s="1942"/>
      <c r="H40" s="623">
        <v>0</v>
      </c>
      <c r="I40" s="624"/>
    </row>
    <row r="41" spans="1:9" ht="20.100000000000001" customHeight="1" x14ac:dyDescent="0.25">
      <c r="A41" s="372"/>
      <c r="B41" s="372"/>
      <c r="C41" s="372"/>
      <c r="D41" s="426"/>
      <c r="E41" s="613"/>
      <c r="F41" s="613"/>
      <c r="G41" s="613"/>
      <c r="H41" s="625"/>
      <c r="I41" s="626"/>
    </row>
    <row r="42" spans="1:9" ht="20.100000000000001" customHeight="1" x14ac:dyDescent="0.25">
      <c r="A42" s="372"/>
      <c r="B42" s="372"/>
      <c r="C42" s="372"/>
      <c r="D42" s="589" t="s">
        <v>981</v>
      </c>
      <c r="E42" s="426"/>
      <c r="F42" s="426"/>
      <c r="G42" s="426"/>
      <c r="H42" s="374"/>
      <c r="I42" s="587"/>
    </row>
    <row r="43" spans="1:9" ht="20.100000000000001" customHeight="1" thickBot="1" x14ac:dyDescent="0.3">
      <c r="A43" s="372"/>
      <c r="B43" s="372"/>
      <c r="C43" s="372"/>
      <c r="D43" s="426"/>
      <c r="E43" s="426"/>
      <c r="F43" s="426"/>
      <c r="G43" s="426"/>
      <c r="H43" s="374"/>
      <c r="I43" s="587"/>
    </row>
    <row r="44" spans="1:9" ht="39.950000000000003" customHeight="1" x14ac:dyDescent="0.25">
      <c r="A44" s="372"/>
      <c r="B44" s="372"/>
      <c r="C44" s="372"/>
      <c r="D44" s="575" t="s">
        <v>8</v>
      </c>
      <c r="E44" s="627" t="s">
        <v>9</v>
      </c>
      <c r="F44" s="628" t="s">
        <v>906</v>
      </c>
      <c r="G44" s="629" t="s">
        <v>1007</v>
      </c>
      <c r="H44" s="578" t="s">
        <v>1008</v>
      </c>
      <c r="I44" s="606" t="s">
        <v>957</v>
      </c>
    </row>
    <row r="45" spans="1:9" ht="20.100000000000001" customHeight="1" x14ac:dyDescent="0.25">
      <c r="A45" s="372"/>
      <c r="B45" s="372"/>
      <c r="C45" s="372"/>
      <c r="D45" s="616"/>
      <c r="E45" s="581"/>
      <c r="F45" s="617"/>
      <c r="G45" s="581"/>
      <c r="H45" s="630"/>
      <c r="I45" s="631"/>
    </row>
    <row r="46" spans="1:9" ht="20.100000000000001" customHeight="1" thickBot="1" x14ac:dyDescent="0.3">
      <c r="A46" s="372"/>
      <c r="B46" s="372"/>
      <c r="C46" s="372"/>
      <c r="D46" s="1934" t="s">
        <v>964</v>
      </c>
      <c r="E46" s="1935"/>
      <c r="F46" s="1935"/>
      <c r="G46" s="1936"/>
      <c r="H46" s="623">
        <v>0</v>
      </c>
      <c r="I46" s="632"/>
    </row>
    <row r="47" spans="1:9" ht="20.100000000000001" customHeight="1" x14ac:dyDescent="0.25">
      <c r="A47" s="372"/>
      <c r="B47" s="372"/>
      <c r="C47" s="372"/>
      <c r="D47" s="426"/>
      <c r="E47" s="426"/>
      <c r="F47" s="426"/>
      <c r="G47" s="426"/>
      <c r="H47" s="374"/>
      <c r="I47" s="426"/>
    </row>
    <row r="48" spans="1:9" ht="20.100000000000001" customHeight="1" x14ac:dyDescent="0.25">
      <c r="A48" s="372"/>
      <c r="B48" s="372"/>
      <c r="C48" s="372"/>
      <c r="D48" s="426"/>
      <c r="E48" s="426"/>
      <c r="F48" s="426"/>
      <c r="G48" s="426"/>
      <c r="H48" s="374"/>
      <c r="I48" s="426"/>
    </row>
    <row r="49" spans="1:9" ht="20.100000000000001" customHeight="1" x14ac:dyDescent="0.25">
      <c r="A49" s="372"/>
      <c r="B49" s="505" t="s">
        <v>985</v>
      </c>
      <c r="C49" s="372"/>
      <c r="D49" s="426"/>
      <c r="E49" s="426"/>
      <c r="F49" s="426"/>
      <c r="G49" s="426"/>
      <c r="H49" s="374"/>
      <c r="I49" s="426"/>
    </row>
    <row r="50" spans="1:9" ht="20.100000000000001" customHeight="1" x14ac:dyDescent="0.25">
      <c r="A50" s="372"/>
      <c r="B50" s="505"/>
      <c r="C50" s="372"/>
      <c r="D50" s="426"/>
      <c r="E50" s="426"/>
      <c r="F50" s="426"/>
      <c r="G50" s="426"/>
      <c r="H50" s="374"/>
      <c r="I50" s="426"/>
    </row>
    <row r="51" spans="1:9" ht="20.100000000000001" customHeight="1" x14ac:dyDescent="0.25">
      <c r="A51" s="372"/>
      <c r="B51" s="505"/>
      <c r="C51" s="505" t="s">
        <v>1031</v>
      </c>
      <c r="D51" s="589"/>
      <c r="E51" s="426"/>
      <c r="F51" s="426"/>
      <c r="G51" s="426"/>
      <c r="H51" s="374"/>
      <c r="I51" s="426"/>
    </row>
    <row r="52" spans="1:9" ht="20.100000000000001" customHeight="1" thickBot="1" x14ac:dyDescent="0.3">
      <c r="A52" s="372"/>
      <c r="B52" s="505"/>
      <c r="C52" s="505"/>
      <c r="D52" s="589"/>
      <c r="E52" s="426"/>
      <c r="F52" s="426"/>
      <c r="G52" s="426"/>
      <c r="H52" s="374"/>
      <c r="I52" s="426"/>
    </row>
    <row r="53" spans="1:9" ht="39.950000000000003" customHeight="1" x14ac:dyDescent="0.25">
      <c r="A53" s="372"/>
      <c r="B53" s="505"/>
      <c r="C53" s="372"/>
      <c r="D53" s="575" t="s">
        <v>8</v>
      </c>
      <c r="E53" s="633" t="s">
        <v>988</v>
      </c>
      <c r="F53" s="633" t="s">
        <v>989</v>
      </c>
      <c r="G53" s="604" t="s">
        <v>906</v>
      </c>
      <c r="H53" s="578" t="s">
        <v>1008</v>
      </c>
      <c r="I53" s="606" t="s">
        <v>957</v>
      </c>
    </row>
    <row r="54" spans="1:9" ht="20.100000000000001" customHeight="1" x14ac:dyDescent="0.25">
      <c r="A54" s="372"/>
      <c r="B54" s="505"/>
      <c r="C54" s="372"/>
      <c r="D54" s="1943">
        <v>1</v>
      </c>
      <c r="E54" s="1945" t="s">
        <v>1032</v>
      </c>
      <c r="F54" s="1945" t="s">
        <v>1033</v>
      </c>
      <c r="G54" s="634" t="s">
        <v>772</v>
      </c>
      <c r="H54" s="635">
        <v>5.4</v>
      </c>
      <c r="I54" s="636"/>
    </row>
    <row r="55" spans="1:9" ht="20.100000000000001" customHeight="1" x14ac:dyDescent="0.25">
      <c r="A55" s="372"/>
      <c r="B55" s="505"/>
      <c r="C55" s="372"/>
      <c r="D55" s="1944"/>
      <c r="E55" s="1946"/>
      <c r="F55" s="1946"/>
      <c r="G55" s="637" t="s">
        <v>773</v>
      </c>
      <c r="H55" s="638">
        <v>1.2</v>
      </c>
      <c r="I55" s="639"/>
    </row>
    <row r="56" spans="1:9" ht="20.100000000000001" customHeight="1" x14ac:dyDescent="0.25">
      <c r="A56" s="372"/>
      <c r="B56" s="505"/>
      <c r="C56" s="372"/>
      <c r="D56" s="1943">
        <v>2</v>
      </c>
      <c r="E56" s="1945" t="s">
        <v>1034</v>
      </c>
      <c r="F56" s="1945" t="s">
        <v>1035</v>
      </c>
      <c r="G56" s="634" t="s">
        <v>786</v>
      </c>
      <c r="H56" s="635">
        <v>4.71</v>
      </c>
      <c r="I56" s="636"/>
    </row>
    <row r="57" spans="1:9" ht="20.100000000000001" customHeight="1" x14ac:dyDescent="0.25">
      <c r="A57" s="372"/>
      <c r="B57" s="505"/>
      <c r="C57" s="372"/>
      <c r="D57" s="1944"/>
      <c r="E57" s="1946"/>
      <c r="F57" s="1946"/>
      <c r="G57" s="637" t="s">
        <v>788</v>
      </c>
      <c r="H57" s="638">
        <v>2.9159999999999999</v>
      </c>
      <c r="I57" s="639"/>
    </row>
    <row r="58" spans="1:9" ht="20.100000000000001" customHeight="1" x14ac:dyDescent="0.25">
      <c r="A58" s="372"/>
      <c r="B58" s="505"/>
      <c r="C58" s="372"/>
      <c r="D58" s="1952">
        <v>3</v>
      </c>
      <c r="E58" s="1954" t="s">
        <v>1036</v>
      </c>
      <c r="F58" s="1954" t="s">
        <v>1037</v>
      </c>
      <c r="G58" s="640" t="s">
        <v>833</v>
      </c>
      <c r="H58" s="641">
        <v>2.5</v>
      </c>
      <c r="I58" s="642"/>
    </row>
    <row r="59" spans="1:9" ht="20.100000000000001" customHeight="1" x14ac:dyDescent="0.25">
      <c r="A59" s="372"/>
      <c r="B59" s="505"/>
      <c r="C59" s="372"/>
      <c r="D59" s="1953"/>
      <c r="E59" s="1955"/>
      <c r="F59" s="1955"/>
      <c r="G59" s="643" t="s">
        <v>834</v>
      </c>
      <c r="H59" s="644">
        <v>3.5</v>
      </c>
      <c r="I59" s="645"/>
    </row>
    <row r="60" spans="1:9" ht="20.100000000000001" customHeight="1" x14ac:dyDescent="0.25">
      <c r="A60" s="372"/>
      <c r="B60" s="505"/>
      <c r="C60" s="372"/>
      <c r="D60" s="1953"/>
      <c r="E60" s="1955"/>
      <c r="F60" s="1955"/>
      <c r="G60" s="643" t="s">
        <v>835</v>
      </c>
      <c r="H60" s="644">
        <v>2</v>
      </c>
      <c r="I60" s="645"/>
    </row>
    <row r="61" spans="1:9" ht="20.100000000000001" customHeight="1" x14ac:dyDescent="0.25">
      <c r="A61" s="372"/>
      <c r="B61" s="505"/>
      <c r="C61" s="372"/>
      <c r="D61" s="1953"/>
      <c r="E61" s="1955"/>
      <c r="F61" s="1955"/>
      <c r="G61" s="643" t="s">
        <v>836</v>
      </c>
      <c r="H61" s="644">
        <v>2</v>
      </c>
      <c r="I61" s="645"/>
    </row>
    <row r="62" spans="1:9" ht="20.100000000000001" customHeight="1" x14ac:dyDescent="0.25">
      <c r="A62" s="372"/>
      <c r="B62" s="505"/>
      <c r="C62" s="372"/>
      <c r="D62" s="1953"/>
      <c r="E62" s="1955"/>
      <c r="F62" s="1955"/>
      <c r="G62" s="643" t="s">
        <v>837</v>
      </c>
      <c r="H62" s="644">
        <v>4</v>
      </c>
      <c r="I62" s="645"/>
    </row>
    <row r="63" spans="1:9" ht="20.100000000000001" customHeight="1" x14ac:dyDescent="0.25">
      <c r="A63" s="372"/>
      <c r="B63" s="505"/>
      <c r="C63" s="372"/>
      <c r="D63" s="1944"/>
      <c r="E63" s="1956"/>
      <c r="F63" s="1956"/>
      <c r="G63" s="637" t="s">
        <v>838</v>
      </c>
      <c r="H63" s="638">
        <v>2</v>
      </c>
      <c r="I63" s="639"/>
    </row>
    <row r="64" spans="1:9" ht="20.100000000000001" customHeight="1" thickBot="1" x14ac:dyDescent="0.3">
      <c r="A64" s="372"/>
      <c r="B64" s="505"/>
      <c r="C64" s="372"/>
      <c r="D64" s="1934" t="s">
        <v>964</v>
      </c>
      <c r="E64" s="1935"/>
      <c r="F64" s="1935"/>
      <c r="G64" s="1936"/>
      <c r="H64" s="623">
        <v>30.225999999999999</v>
      </c>
      <c r="I64" s="632"/>
    </row>
    <row r="65" spans="1:9" ht="20.100000000000001" customHeight="1" x14ac:dyDescent="0.25">
      <c r="A65" s="372"/>
      <c r="B65" s="505"/>
      <c r="C65" s="372"/>
      <c r="D65" s="426"/>
      <c r="E65" s="426"/>
      <c r="F65" s="426"/>
      <c r="G65" s="426"/>
      <c r="H65" s="374"/>
      <c r="I65" s="426"/>
    </row>
    <row r="66" spans="1:9" ht="20.100000000000001" customHeight="1" x14ac:dyDescent="0.25">
      <c r="A66" s="372"/>
      <c r="B66" s="372"/>
      <c r="C66" s="505" t="s">
        <v>1038</v>
      </c>
      <c r="D66" s="589"/>
      <c r="E66" s="426"/>
      <c r="F66" s="426"/>
      <c r="G66" s="426"/>
      <c r="H66" s="374"/>
      <c r="I66" s="426"/>
    </row>
    <row r="67" spans="1:9" ht="20.100000000000001" customHeight="1" thickBot="1" x14ac:dyDescent="0.3">
      <c r="A67" s="372"/>
      <c r="B67" s="372"/>
      <c r="C67" s="372"/>
      <c r="D67" s="426"/>
      <c r="E67" s="589"/>
      <c r="F67" s="426"/>
      <c r="G67" s="426"/>
      <c r="H67" s="646"/>
      <c r="I67" s="426"/>
    </row>
    <row r="68" spans="1:9" ht="39.950000000000003" customHeight="1" x14ac:dyDescent="0.25">
      <c r="A68" s="372"/>
      <c r="B68" s="372"/>
      <c r="C68" s="372"/>
      <c r="D68" s="575" t="s">
        <v>8</v>
      </c>
      <c r="E68" s="633" t="s">
        <v>9</v>
      </c>
      <c r="F68" s="604" t="s">
        <v>996</v>
      </c>
      <c r="G68" s="604" t="s">
        <v>997</v>
      </c>
      <c r="H68" s="578" t="s">
        <v>1008</v>
      </c>
      <c r="I68" s="606" t="s">
        <v>957</v>
      </c>
    </row>
    <row r="69" spans="1:9" ht="20.100000000000001" customHeight="1" x14ac:dyDescent="0.25">
      <c r="A69" s="372"/>
      <c r="B69" s="372"/>
      <c r="C69" s="372"/>
      <c r="D69" s="647"/>
      <c r="E69" s="581"/>
      <c r="F69" s="581"/>
      <c r="G69" s="581"/>
      <c r="H69" s="648"/>
      <c r="I69" s="649"/>
    </row>
    <row r="70" spans="1:9" ht="20.100000000000001" customHeight="1" thickBot="1" x14ac:dyDescent="0.3">
      <c r="A70" s="372"/>
      <c r="B70" s="372"/>
      <c r="C70" s="372"/>
      <c r="D70" s="1957" t="s">
        <v>964</v>
      </c>
      <c r="E70" s="1958"/>
      <c r="F70" s="1958"/>
      <c r="G70" s="1959"/>
      <c r="H70" s="650"/>
      <c r="I70" s="651"/>
    </row>
    <row r="71" spans="1:9" ht="20.100000000000001" customHeight="1" x14ac:dyDescent="0.25">
      <c r="A71" s="372"/>
      <c r="B71" s="372"/>
      <c r="C71" s="372"/>
      <c r="D71" s="426"/>
      <c r="E71" s="587"/>
      <c r="F71" s="426"/>
      <c r="G71" s="426"/>
      <c r="H71" s="374"/>
      <c r="I71" s="426"/>
    </row>
    <row r="72" spans="1:9" ht="20.100000000000001" customHeight="1" x14ac:dyDescent="0.25">
      <c r="A72" s="372"/>
      <c r="B72" s="372"/>
      <c r="C72" s="505" t="s">
        <v>1039</v>
      </c>
      <c r="D72" s="589"/>
      <c r="E72" s="426"/>
      <c r="F72" s="426"/>
      <c r="G72" s="426"/>
      <c r="H72" s="374"/>
      <c r="I72" s="426"/>
    </row>
    <row r="73" spans="1:9" ht="20.100000000000001" customHeight="1" thickBot="1" x14ac:dyDescent="0.3">
      <c r="A73" s="372"/>
      <c r="B73" s="372"/>
      <c r="C73" s="372"/>
      <c r="D73" s="426"/>
      <c r="E73" s="589"/>
      <c r="F73" s="426"/>
      <c r="G73" s="426"/>
      <c r="H73" s="374"/>
      <c r="I73" s="426"/>
    </row>
    <row r="74" spans="1:9" ht="39.950000000000003" customHeight="1" x14ac:dyDescent="0.25">
      <c r="A74" s="372"/>
      <c r="B74" s="372"/>
      <c r="C74" s="372"/>
      <c r="D74" s="652" t="s">
        <v>8</v>
      </c>
      <c r="E74" s="653" t="s">
        <v>1002</v>
      </c>
      <c r="F74" s="577" t="s">
        <v>906</v>
      </c>
      <c r="G74" s="1960" t="s">
        <v>1003</v>
      </c>
      <c r="H74" s="1961"/>
      <c r="I74" s="654" t="s">
        <v>1040</v>
      </c>
    </row>
    <row r="75" spans="1:9" ht="20.25" customHeight="1" x14ac:dyDescent="0.25">
      <c r="A75" s="372"/>
      <c r="B75" s="372"/>
      <c r="C75" s="372"/>
      <c r="D75" s="655">
        <v>1</v>
      </c>
      <c r="E75" s="592" t="s">
        <v>1024</v>
      </c>
      <c r="F75" s="598" t="s">
        <v>801</v>
      </c>
      <c r="G75" s="1947" t="s">
        <v>252</v>
      </c>
      <c r="H75" s="1948"/>
      <c r="I75" s="656">
        <v>7.7969999999999997</v>
      </c>
    </row>
    <row r="76" spans="1:9" ht="20.100000000000001" customHeight="1" thickBot="1" x14ac:dyDescent="0.3">
      <c r="A76" s="372"/>
      <c r="B76" s="372"/>
      <c r="C76" s="372"/>
      <c r="D76" s="1949" t="s">
        <v>964</v>
      </c>
      <c r="E76" s="1950"/>
      <c r="F76" s="1950"/>
      <c r="G76" s="1950"/>
      <c r="H76" s="1951"/>
      <c r="I76" s="657">
        <v>7.7969999999999997</v>
      </c>
    </row>
    <row r="77" spans="1:9" ht="15.75" x14ac:dyDescent="0.25">
      <c r="A77" s="372"/>
      <c r="B77" s="372"/>
      <c r="C77" s="372"/>
      <c r="D77" s="372"/>
      <c r="E77" s="372"/>
      <c r="F77" s="372"/>
      <c r="G77" s="372"/>
      <c r="H77" s="574"/>
      <c r="I77" s="372"/>
    </row>
    <row r="78" spans="1:9" ht="15.75" x14ac:dyDescent="0.25">
      <c r="A78" s="372"/>
      <c r="B78" s="372"/>
      <c r="C78" s="372"/>
      <c r="D78" s="372"/>
      <c r="E78" s="658"/>
      <c r="F78" s="372"/>
      <c r="G78" s="372"/>
      <c r="H78" s="574"/>
      <c r="I78" s="372"/>
    </row>
    <row r="79" spans="1:9" ht="15.75" x14ac:dyDescent="0.25">
      <c r="A79" s="372"/>
      <c r="B79" s="505" t="s">
        <v>1041</v>
      </c>
      <c r="C79" s="372"/>
      <c r="D79" s="426"/>
      <c r="E79" s="426"/>
      <c r="F79" s="426"/>
      <c r="G79" s="426"/>
      <c r="H79" s="374"/>
      <c r="I79" s="426"/>
    </row>
    <row r="80" spans="1:9" ht="16.5" thickBot="1" x14ac:dyDescent="0.3">
      <c r="A80" s="372"/>
      <c r="B80" s="505"/>
      <c r="C80" s="372"/>
      <c r="D80" s="426"/>
      <c r="E80" s="426"/>
      <c r="F80" s="426"/>
      <c r="G80" s="426"/>
      <c r="H80" s="374"/>
      <c r="I80" s="426"/>
    </row>
    <row r="81" spans="1:9" ht="31.5" x14ac:dyDescent="0.25">
      <c r="A81" s="372"/>
      <c r="B81" s="505"/>
      <c r="C81" s="372"/>
      <c r="D81" s="652" t="s">
        <v>8</v>
      </c>
      <c r="E81" s="603" t="s">
        <v>9</v>
      </c>
      <c r="F81" s="577" t="s">
        <v>906</v>
      </c>
      <c r="G81" s="578" t="s">
        <v>1007</v>
      </c>
      <c r="H81" s="578" t="s">
        <v>1008</v>
      </c>
      <c r="I81" s="579" t="s">
        <v>957</v>
      </c>
    </row>
    <row r="82" spans="1:9" ht="24.95" customHeight="1" x14ac:dyDescent="0.25">
      <c r="A82" s="372"/>
      <c r="B82" s="505"/>
      <c r="C82" s="372"/>
      <c r="D82" s="616"/>
      <c r="E82" s="581"/>
      <c r="F82" s="581"/>
      <c r="G82" s="582"/>
      <c r="H82" s="609"/>
      <c r="I82" s="610"/>
    </row>
    <row r="83" spans="1:9" ht="24.95" customHeight="1" thickBot="1" x14ac:dyDescent="0.3">
      <c r="A83" s="372"/>
      <c r="B83" s="372"/>
      <c r="C83" s="372"/>
      <c r="D83" s="1940" t="s">
        <v>964</v>
      </c>
      <c r="E83" s="1941"/>
      <c r="F83" s="1941"/>
      <c r="G83" s="1942"/>
      <c r="H83" s="611">
        <v>0</v>
      </c>
      <c r="I83" s="659"/>
    </row>
    <row r="84" spans="1:9" ht="15.75" x14ac:dyDescent="0.25">
      <c r="A84" s="372"/>
      <c r="B84" s="372"/>
      <c r="C84" s="372"/>
      <c r="D84" s="660"/>
      <c r="E84" s="522"/>
      <c r="F84" s="613"/>
      <c r="G84" s="613"/>
      <c r="H84" s="661"/>
      <c r="I84" s="662"/>
    </row>
    <row r="85" spans="1:9" ht="15.75" x14ac:dyDescent="0.25">
      <c r="A85" s="372"/>
      <c r="B85" s="372"/>
      <c r="C85" s="382"/>
      <c r="D85" s="663" t="s">
        <v>1042</v>
      </c>
      <c r="E85" s="426"/>
      <c r="F85" s="372"/>
      <c r="G85" s="587"/>
      <c r="H85" s="588"/>
      <c r="I85" s="587"/>
    </row>
    <row r="86" spans="1:9" ht="15.75" x14ac:dyDescent="0.25">
      <c r="A86" s="372"/>
      <c r="B86" s="372"/>
      <c r="C86" s="382"/>
      <c r="D86" s="663"/>
      <c r="E86" s="426"/>
      <c r="F86" s="372"/>
      <c r="G86" s="587"/>
      <c r="H86" s="588"/>
      <c r="I86" s="587"/>
    </row>
    <row r="87" spans="1:9" ht="15.75" x14ac:dyDescent="0.25">
      <c r="A87" s="372"/>
      <c r="B87" s="372"/>
      <c r="C87" s="382"/>
      <c r="D87" s="663" t="s">
        <v>1010</v>
      </c>
      <c r="E87" s="426" t="s">
        <v>1011</v>
      </c>
      <c r="F87" s="372"/>
      <c r="G87" s="646"/>
      <c r="H87" s="646"/>
      <c r="I87" s="646"/>
    </row>
    <row r="88" spans="1:9" ht="15.75" x14ac:dyDescent="0.25">
      <c r="A88" s="372"/>
      <c r="B88" s="372"/>
      <c r="C88" s="382"/>
      <c r="D88" s="663" t="s">
        <v>1012</v>
      </c>
      <c r="E88" s="426" t="s">
        <v>1013</v>
      </c>
      <c r="F88" s="372"/>
      <c r="G88" s="664"/>
      <c r="H88" s="665"/>
      <c r="I88" s="664"/>
    </row>
    <row r="89" spans="1:9" ht="15.75" x14ac:dyDescent="0.25">
      <c r="A89" s="372"/>
      <c r="B89" s="372"/>
      <c r="C89" s="382"/>
      <c r="D89" s="663" t="s">
        <v>1014</v>
      </c>
      <c r="E89" s="426" t="s">
        <v>1015</v>
      </c>
      <c r="F89" s="372"/>
      <c r="G89" s="613"/>
      <c r="H89" s="666"/>
      <c r="I89" s="587"/>
    </row>
    <row r="90" spans="1:9" ht="15.75" x14ac:dyDescent="0.25">
      <c r="A90" s="372"/>
      <c r="B90" s="372"/>
      <c r="C90" s="382"/>
      <c r="D90" s="663" t="s">
        <v>1016</v>
      </c>
      <c r="E90" s="426" t="s">
        <v>1017</v>
      </c>
      <c r="F90" s="372"/>
      <c r="G90" s="587"/>
      <c r="H90" s="588"/>
      <c r="I90" s="587"/>
    </row>
    <row r="91" spans="1:9" ht="15.75" x14ac:dyDescent="0.25">
      <c r="A91" s="372"/>
      <c r="B91" s="372"/>
      <c r="C91" s="372"/>
      <c r="D91" s="372"/>
      <c r="E91" s="372"/>
      <c r="F91" s="372"/>
      <c r="G91" s="372"/>
      <c r="H91" s="574"/>
      <c r="I91" s="372"/>
    </row>
    <row r="92" spans="1:9" ht="15.75" x14ac:dyDescent="0.25">
      <c r="A92" s="372"/>
      <c r="B92" s="372"/>
      <c r="C92" s="372"/>
      <c r="D92" s="372"/>
      <c r="E92" s="372"/>
      <c r="F92" s="372"/>
      <c r="G92" s="372"/>
      <c r="H92" s="574"/>
      <c r="I92" s="372"/>
    </row>
    <row r="93" spans="1:9" ht="15.75" x14ac:dyDescent="0.25">
      <c r="A93" s="372"/>
      <c r="B93" s="372"/>
      <c r="C93" s="372"/>
      <c r="D93" s="372"/>
      <c r="E93" s="372"/>
      <c r="F93" s="372"/>
      <c r="G93" s="372"/>
      <c r="H93" s="574"/>
      <c r="I93" s="372"/>
    </row>
    <row r="94" spans="1:9" ht="15.75" x14ac:dyDescent="0.25">
      <c r="A94" s="415"/>
      <c r="B94" s="415"/>
      <c r="C94" s="415"/>
      <c r="D94" s="415"/>
      <c r="E94" s="415"/>
      <c r="F94" s="415"/>
      <c r="G94" s="415"/>
      <c r="H94" s="667"/>
      <c r="I94" s="415"/>
    </row>
    <row r="95" spans="1:9" ht="15.75" x14ac:dyDescent="0.25">
      <c r="A95" s="415"/>
      <c r="B95" s="415"/>
      <c r="C95" s="415"/>
      <c r="D95" s="415"/>
      <c r="E95" s="415"/>
      <c r="F95" s="415"/>
      <c r="G95" s="415"/>
      <c r="H95" s="667"/>
      <c r="I95" s="415"/>
    </row>
    <row r="96" spans="1:9" ht="15.75" x14ac:dyDescent="0.25">
      <c r="A96" s="415"/>
      <c r="B96" s="415"/>
      <c r="C96" s="415"/>
      <c r="D96" s="415"/>
      <c r="E96" s="415"/>
      <c r="F96" s="415"/>
      <c r="G96" s="415"/>
      <c r="H96" s="667"/>
      <c r="I96" s="415"/>
    </row>
    <row r="97" spans="1:9" ht="15.75" x14ac:dyDescent="0.25">
      <c r="A97" s="415"/>
      <c r="B97" s="415"/>
      <c r="C97" s="415"/>
      <c r="D97" s="415"/>
      <c r="E97" s="415"/>
      <c r="F97" s="415"/>
      <c r="G97" s="415"/>
      <c r="H97" s="667"/>
      <c r="I97" s="415"/>
    </row>
    <row r="98" spans="1:9" ht="15.75" x14ac:dyDescent="0.25">
      <c r="A98" s="415"/>
      <c r="B98" s="415"/>
      <c r="C98" s="415"/>
      <c r="D98" s="415"/>
      <c r="E98" s="415"/>
      <c r="F98" s="415"/>
      <c r="G98" s="415"/>
      <c r="H98" s="667"/>
      <c r="I98" s="415"/>
    </row>
    <row r="99" spans="1:9" ht="15.75" x14ac:dyDescent="0.25">
      <c r="A99" s="415"/>
      <c r="B99" s="415"/>
      <c r="C99" s="415"/>
      <c r="D99" s="415"/>
      <c r="E99" s="415"/>
      <c r="F99" s="415"/>
      <c r="G99" s="415"/>
      <c r="H99" s="667"/>
      <c r="I99" s="415"/>
    </row>
    <row r="100" spans="1:9" ht="15.75" x14ac:dyDescent="0.25">
      <c r="A100" s="415"/>
      <c r="B100" s="415"/>
      <c r="C100" s="415"/>
      <c r="D100" s="415"/>
      <c r="E100" s="415"/>
      <c r="F100" s="415"/>
      <c r="G100" s="415"/>
      <c r="H100" s="667"/>
      <c r="I100" s="415"/>
    </row>
    <row r="101" spans="1:9" ht="15.75" x14ac:dyDescent="0.25">
      <c r="A101" s="415"/>
      <c r="B101" s="415"/>
      <c r="C101" s="415"/>
      <c r="D101" s="415"/>
      <c r="E101" s="415"/>
      <c r="F101" s="415"/>
      <c r="G101" s="415"/>
      <c r="H101" s="667"/>
      <c r="I101" s="415"/>
    </row>
    <row r="102" spans="1:9" ht="15.75" x14ac:dyDescent="0.25">
      <c r="A102" s="415"/>
      <c r="B102" s="415"/>
      <c r="C102" s="415"/>
      <c r="D102" s="415"/>
      <c r="E102" s="415"/>
      <c r="F102" s="415"/>
      <c r="G102" s="415"/>
      <c r="H102" s="667"/>
      <c r="I102" s="415"/>
    </row>
    <row r="103" spans="1:9" ht="15.75" x14ac:dyDescent="0.25">
      <c r="A103" s="415"/>
      <c r="B103" s="415"/>
      <c r="C103" s="415"/>
      <c r="D103" s="415"/>
      <c r="E103" s="415"/>
      <c r="F103" s="415"/>
      <c r="G103" s="415"/>
      <c r="H103" s="667"/>
      <c r="I103" s="415"/>
    </row>
    <row r="104" spans="1:9" ht="15.75" x14ac:dyDescent="0.25">
      <c r="A104" s="415"/>
      <c r="B104" s="415"/>
      <c r="C104" s="415"/>
      <c r="D104" s="415"/>
      <c r="E104" s="415"/>
      <c r="F104" s="415"/>
      <c r="G104" s="415"/>
      <c r="H104" s="667"/>
      <c r="I104" s="415"/>
    </row>
    <row r="105" spans="1:9" ht="15.75" x14ac:dyDescent="0.25">
      <c r="A105" s="415"/>
      <c r="B105" s="415"/>
      <c r="C105" s="415"/>
      <c r="D105" s="415"/>
      <c r="E105" s="415"/>
      <c r="F105" s="415"/>
      <c r="G105" s="415"/>
      <c r="H105" s="667"/>
      <c r="I105" s="415"/>
    </row>
    <row r="106" spans="1:9" ht="15.75" x14ac:dyDescent="0.25">
      <c r="A106" s="415"/>
      <c r="B106" s="415"/>
      <c r="C106" s="415"/>
      <c r="D106" s="415"/>
      <c r="E106" s="415"/>
      <c r="F106" s="415"/>
      <c r="G106" s="415"/>
      <c r="H106" s="667"/>
      <c r="I106" s="415"/>
    </row>
    <row r="107" spans="1:9" ht="15.75" x14ac:dyDescent="0.25">
      <c r="A107" s="415"/>
      <c r="B107" s="415"/>
      <c r="C107" s="415"/>
      <c r="D107" s="415"/>
      <c r="E107" s="415"/>
      <c r="F107" s="415"/>
      <c r="G107" s="415"/>
      <c r="H107" s="667"/>
      <c r="I107" s="415"/>
    </row>
    <row r="108" spans="1:9" ht="15.75" x14ac:dyDescent="0.25">
      <c r="A108" s="415"/>
      <c r="B108" s="415"/>
      <c r="C108" s="415"/>
      <c r="D108" s="415"/>
      <c r="E108" s="415"/>
      <c r="F108" s="415"/>
      <c r="G108" s="415"/>
      <c r="H108" s="667"/>
      <c r="I108" s="415"/>
    </row>
    <row r="109" spans="1:9" ht="15.75" x14ac:dyDescent="0.25">
      <c r="A109" s="415"/>
      <c r="B109" s="415"/>
      <c r="C109" s="415"/>
      <c r="D109" s="415"/>
      <c r="E109" s="415"/>
      <c r="F109" s="415"/>
      <c r="G109" s="415"/>
      <c r="H109" s="667"/>
      <c r="I109" s="415"/>
    </row>
    <row r="110" spans="1:9" ht="15.75" x14ac:dyDescent="0.25">
      <c r="A110" s="415"/>
      <c r="B110" s="415"/>
      <c r="C110" s="415"/>
      <c r="D110" s="415"/>
      <c r="E110" s="415"/>
      <c r="F110" s="415"/>
      <c r="G110" s="415"/>
      <c r="H110" s="667"/>
      <c r="I110" s="415"/>
    </row>
    <row r="111" spans="1:9" ht="15.75" x14ac:dyDescent="0.25">
      <c r="A111" s="415"/>
      <c r="B111" s="415"/>
      <c r="C111" s="415"/>
      <c r="D111" s="415"/>
      <c r="E111" s="415"/>
      <c r="F111" s="415"/>
      <c r="G111" s="415"/>
      <c r="H111" s="667"/>
      <c r="I111" s="415"/>
    </row>
    <row r="112" spans="1:9" ht="15.75" x14ac:dyDescent="0.25">
      <c r="A112" s="415"/>
      <c r="B112" s="415"/>
      <c r="C112" s="415"/>
      <c r="D112" s="415"/>
      <c r="E112" s="415"/>
      <c r="F112" s="415"/>
      <c r="G112" s="415"/>
      <c r="H112" s="667"/>
      <c r="I112" s="415"/>
    </row>
    <row r="113" spans="1:9" ht="15.75" x14ac:dyDescent="0.25">
      <c r="A113" s="415"/>
      <c r="B113" s="415"/>
      <c r="C113" s="415"/>
      <c r="D113" s="415"/>
      <c r="E113" s="415"/>
      <c r="F113" s="415"/>
      <c r="G113" s="415"/>
      <c r="H113" s="667"/>
      <c r="I113" s="415"/>
    </row>
    <row r="114" spans="1:9" ht="15.75" x14ac:dyDescent="0.25">
      <c r="A114" s="415"/>
      <c r="B114" s="415"/>
      <c r="C114" s="415"/>
      <c r="D114" s="415"/>
      <c r="E114" s="415"/>
      <c r="F114" s="415"/>
      <c r="G114" s="415"/>
      <c r="H114" s="667"/>
      <c r="I114" s="415"/>
    </row>
    <row r="115" spans="1:9" ht="15.75" x14ac:dyDescent="0.25">
      <c r="A115" s="415"/>
      <c r="B115" s="415"/>
      <c r="C115" s="415"/>
      <c r="D115" s="415"/>
      <c r="E115" s="415"/>
      <c r="F115" s="415"/>
      <c r="G115" s="415"/>
      <c r="H115" s="667"/>
      <c r="I115" s="415"/>
    </row>
    <row r="116" spans="1:9" ht="15.75" x14ac:dyDescent="0.25">
      <c r="A116" s="415"/>
      <c r="B116" s="415"/>
      <c r="C116" s="415"/>
      <c r="D116" s="415"/>
      <c r="E116" s="415"/>
      <c r="F116" s="415"/>
      <c r="G116" s="415"/>
      <c r="H116" s="667"/>
      <c r="I116" s="415"/>
    </row>
    <row r="117" spans="1:9" ht="15.75" x14ac:dyDescent="0.25">
      <c r="A117" s="415"/>
      <c r="B117" s="415"/>
      <c r="C117" s="415"/>
      <c r="D117" s="415"/>
      <c r="E117" s="415"/>
      <c r="F117" s="415"/>
      <c r="G117" s="415"/>
      <c r="H117" s="667"/>
      <c r="I117" s="415"/>
    </row>
    <row r="118" spans="1:9" ht="15.75" x14ac:dyDescent="0.25">
      <c r="A118" s="415"/>
      <c r="B118" s="415"/>
      <c r="C118" s="415"/>
      <c r="D118" s="415"/>
      <c r="E118" s="415"/>
      <c r="F118" s="415"/>
      <c r="G118" s="415"/>
      <c r="H118" s="667"/>
      <c r="I118" s="415"/>
    </row>
    <row r="119" spans="1:9" ht="15.75" x14ac:dyDescent="0.25">
      <c r="A119" s="415"/>
      <c r="B119" s="415"/>
      <c r="C119" s="415"/>
      <c r="D119" s="415"/>
      <c r="E119" s="415"/>
      <c r="F119" s="415"/>
      <c r="G119" s="415"/>
      <c r="H119" s="667"/>
      <c r="I119" s="415"/>
    </row>
    <row r="120" spans="1:9" ht="15.75" x14ac:dyDescent="0.25">
      <c r="A120" s="415"/>
      <c r="B120" s="415"/>
      <c r="C120" s="415"/>
      <c r="D120" s="415"/>
      <c r="E120" s="415"/>
      <c r="F120" s="415"/>
      <c r="G120" s="415"/>
      <c r="H120" s="667"/>
      <c r="I120" s="415"/>
    </row>
    <row r="121" spans="1:9" ht="15.75" x14ac:dyDescent="0.25">
      <c r="A121" s="415"/>
      <c r="B121" s="415"/>
      <c r="C121" s="415"/>
      <c r="D121" s="415"/>
      <c r="E121" s="415"/>
      <c r="F121" s="415"/>
      <c r="G121" s="415"/>
      <c r="H121" s="667"/>
      <c r="I121" s="415"/>
    </row>
    <row r="122" spans="1:9" ht="15.75" x14ac:dyDescent="0.25">
      <c r="A122" s="415"/>
      <c r="B122" s="415"/>
      <c r="C122" s="415"/>
      <c r="D122" s="415"/>
      <c r="E122" s="415"/>
      <c r="F122" s="415"/>
      <c r="G122" s="415"/>
      <c r="H122" s="667"/>
      <c r="I122" s="415"/>
    </row>
    <row r="123" spans="1:9" ht="15.75" x14ac:dyDescent="0.25">
      <c r="A123" s="415"/>
      <c r="B123" s="415"/>
      <c r="C123" s="415"/>
      <c r="D123" s="415"/>
      <c r="E123" s="415"/>
      <c r="F123" s="415"/>
      <c r="G123" s="415"/>
      <c r="H123" s="667"/>
      <c r="I123" s="415"/>
    </row>
    <row r="124" spans="1:9" ht="15.75" x14ac:dyDescent="0.25">
      <c r="A124" s="415"/>
      <c r="B124" s="415"/>
      <c r="C124" s="415"/>
      <c r="D124" s="415"/>
      <c r="E124" s="415"/>
      <c r="F124" s="415"/>
      <c r="G124" s="415"/>
      <c r="H124" s="667"/>
      <c r="I124" s="415"/>
    </row>
    <row r="125" spans="1:9" ht="15.75" x14ac:dyDescent="0.25">
      <c r="A125" s="415"/>
      <c r="B125" s="415"/>
      <c r="C125" s="415"/>
      <c r="D125" s="415"/>
      <c r="E125" s="415"/>
      <c r="F125" s="415"/>
      <c r="G125" s="415"/>
      <c r="H125" s="667"/>
      <c r="I125" s="415"/>
    </row>
    <row r="126" spans="1:9" ht="15.75" x14ac:dyDescent="0.25">
      <c r="A126" s="415"/>
      <c r="B126" s="415"/>
      <c r="C126" s="415"/>
      <c r="D126" s="415"/>
      <c r="E126" s="415"/>
      <c r="F126" s="415"/>
      <c r="G126" s="415"/>
      <c r="H126" s="667"/>
      <c r="I126" s="415"/>
    </row>
    <row r="127" spans="1:9" ht="15.75" x14ac:dyDescent="0.25">
      <c r="A127" s="415"/>
      <c r="B127" s="415"/>
      <c r="C127" s="415"/>
      <c r="D127" s="415"/>
      <c r="E127" s="415"/>
      <c r="F127" s="415"/>
      <c r="G127" s="415"/>
      <c r="H127" s="667"/>
      <c r="I127" s="415"/>
    </row>
    <row r="128" spans="1:9" ht="15.75" x14ac:dyDescent="0.25">
      <c r="A128" s="415"/>
      <c r="B128" s="415"/>
      <c r="C128" s="415"/>
      <c r="D128" s="415"/>
      <c r="E128" s="415"/>
      <c r="F128" s="415"/>
      <c r="G128" s="415"/>
      <c r="H128" s="667"/>
      <c r="I128" s="415"/>
    </row>
    <row r="129" spans="1:9" ht="15.75" x14ac:dyDescent="0.25">
      <c r="A129" s="415"/>
      <c r="B129" s="415"/>
      <c r="C129" s="415"/>
      <c r="D129" s="415"/>
      <c r="E129" s="415"/>
      <c r="F129" s="415"/>
      <c r="G129" s="415"/>
      <c r="H129" s="667"/>
      <c r="I129" s="415"/>
    </row>
    <row r="130" spans="1:9" ht="15.75" x14ac:dyDescent="0.25">
      <c r="A130" s="415"/>
      <c r="B130" s="415"/>
      <c r="C130" s="415"/>
      <c r="D130" s="415"/>
      <c r="E130" s="415"/>
      <c r="F130" s="415"/>
      <c r="G130" s="415"/>
      <c r="H130" s="667"/>
      <c r="I130" s="415"/>
    </row>
    <row r="131" spans="1:9" ht="15.75" x14ac:dyDescent="0.25">
      <c r="A131" s="415"/>
      <c r="B131" s="415"/>
      <c r="C131" s="415"/>
      <c r="D131" s="415"/>
      <c r="E131" s="415"/>
      <c r="F131" s="415"/>
      <c r="G131" s="415"/>
      <c r="H131" s="667"/>
      <c r="I131" s="415"/>
    </row>
    <row r="132" spans="1:9" ht="15.75" x14ac:dyDescent="0.25">
      <c r="A132" s="415"/>
      <c r="B132" s="415"/>
      <c r="C132" s="415"/>
      <c r="D132" s="415"/>
      <c r="E132" s="415"/>
      <c r="F132" s="415"/>
      <c r="G132" s="415"/>
      <c r="H132" s="667"/>
      <c r="I132" s="415"/>
    </row>
    <row r="133" spans="1:9" ht="15.75" x14ac:dyDescent="0.25">
      <c r="A133" s="415"/>
      <c r="B133" s="415"/>
      <c r="C133" s="415"/>
      <c r="D133" s="415"/>
      <c r="E133" s="415"/>
      <c r="F133" s="415"/>
      <c r="G133" s="415"/>
      <c r="H133" s="667"/>
      <c r="I133" s="415"/>
    </row>
    <row r="134" spans="1:9" ht="15.75" x14ac:dyDescent="0.25">
      <c r="A134" s="415"/>
      <c r="B134" s="415"/>
      <c r="C134" s="415"/>
      <c r="D134" s="415"/>
      <c r="E134" s="415"/>
      <c r="F134" s="415"/>
      <c r="G134" s="415"/>
      <c r="H134" s="667"/>
      <c r="I134" s="415"/>
    </row>
    <row r="135" spans="1:9" ht="15.75" x14ac:dyDescent="0.25">
      <c r="A135" s="415"/>
      <c r="B135" s="415"/>
      <c r="C135" s="415"/>
      <c r="D135" s="415"/>
      <c r="E135" s="415"/>
      <c r="F135" s="415"/>
      <c r="G135" s="415"/>
      <c r="H135" s="667"/>
      <c r="I135" s="415"/>
    </row>
    <row r="136" spans="1:9" ht="15.75" x14ac:dyDescent="0.25">
      <c r="A136" s="415"/>
      <c r="B136" s="415"/>
      <c r="C136" s="415"/>
      <c r="D136" s="415"/>
      <c r="E136" s="415"/>
      <c r="F136" s="415"/>
      <c r="G136" s="415"/>
      <c r="H136" s="667"/>
      <c r="I136" s="415"/>
    </row>
    <row r="137" spans="1:9" ht="15.75" x14ac:dyDescent="0.25">
      <c r="A137" s="415"/>
      <c r="B137" s="415"/>
      <c r="C137" s="415"/>
      <c r="D137" s="415"/>
      <c r="E137" s="415"/>
      <c r="F137" s="415"/>
      <c r="G137" s="415"/>
      <c r="H137" s="667"/>
      <c r="I137" s="415"/>
    </row>
    <row r="138" spans="1:9" ht="15.75" x14ac:dyDescent="0.25">
      <c r="A138" s="415"/>
      <c r="B138" s="415"/>
      <c r="C138" s="415"/>
      <c r="D138" s="415"/>
      <c r="E138" s="415"/>
      <c r="F138" s="415"/>
      <c r="G138" s="415"/>
      <c r="H138" s="667"/>
      <c r="I138" s="415"/>
    </row>
    <row r="139" spans="1:9" ht="15.75" x14ac:dyDescent="0.25">
      <c r="A139" s="415"/>
      <c r="B139" s="415"/>
      <c r="C139" s="415"/>
      <c r="D139" s="415"/>
      <c r="E139" s="415"/>
      <c r="F139" s="415"/>
      <c r="G139" s="415"/>
      <c r="H139" s="667"/>
      <c r="I139" s="415"/>
    </row>
    <row r="140" spans="1:9" ht="15.75" x14ac:dyDescent="0.25">
      <c r="A140" s="415"/>
      <c r="B140" s="415"/>
      <c r="C140" s="415"/>
      <c r="D140" s="415"/>
      <c r="E140" s="415"/>
      <c r="F140" s="415"/>
      <c r="G140" s="415"/>
      <c r="H140" s="667"/>
      <c r="I140" s="415"/>
    </row>
    <row r="141" spans="1:9" ht="15.75" x14ac:dyDescent="0.25">
      <c r="A141" s="415"/>
      <c r="B141" s="415"/>
      <c r="C141" s="415"/>
      <c r="D141" s="415"/>
      <c r="E141" s="415"/>
      <c r="F141" s="415"/>
      <c r="G141" s="415"/>
      <c r="H141" s="667"/>
      <c r="I141" s="415"/>
    </row>
    <row r="142" spans="1:9" ht="15.75" x14ac:dyDescent="0.25">
      <c r="A142" s="415"/>
      <c r="B142" s="415"/>
      <c r="C142" s="415"/>
      <c r="D142" s="415"/>
      <c r="E142" s="415"/>
      <c r="F142" s="415"/>
      <c r="G142" s="415"/>
      <c r="H142" s="667"/>
      <c r="I142" s="415"/>
    </row>
    <row r="143" spans="1:9" ht="15.75" x14ac:dyDescent="0.25">
      <c r="A143" s="415"/>
      <c r="B143" s="415"/>
      <c r="C143" s="415"/>
      <c r="D143" s="415"/>
      <c r="E143" s="415"/>
      <c r="F143" s="415"/>
      <c r="G143" s="415"/>
      <c r="H143" s="667"/>
      <c r="I143" s="415"/>
    </row>
    <row r="144" spans="1:9" ht="15.75" x14ac:dyDescent="0.25">
      <c r="A144" s="415"/>
      <c r="B144" s="415"/>
      <c r="C144" s="415"/>
      <c r="D144" s="415"/>
      <c r="E144" s="415"/>
      <c r="F144" s="415"/>
      <c r="G144" s="415"/>
      <c r="H144" s="667"/>
      <c r="I144" s="415"/>
    </row>
    <row r="145" spans="1:9" ht="15.75" x14ac:dyDescent="0.25">
      <c r="A145" s="415"/>
      <c r="B145" s="415"/>
      <c r="C145" s="415"/>
      <c r="D145" s="415"/>
      <c r="E145" s="415"/>
      <c r="F145" s="415"/>
      <c r="G145" s="415"/>
      <c r="H145" s="667"/>
      <c r="I145" s="415"/>
    </row>
    <row r="146" spans="1:9" ht="15.75" x14ac:dyDescent="0.25">
      <c r="A146" s="415"/>
      <c r="B146" s="415"/>
      <c r="C146" s="415"/>
      <c r="D146" s="415"/>
      <c r="E146" s="415"/>
      <c r="F146" s="415"/>
      <c r="G146" s="415"/>
      <c r="H146" s="667"/>
      <c r="I146" s="415"/>
    </row>
    <row r="147" spans="1:9" ht="15.75" x14ac:dyDescent="0.25">
      <c r="A147" s="415"/>
      <c r="B147" s="415"/>
      <c r="C147" s="415"/>
      <c r="D147" s="415"/>
      <c r="E147" s="415"/>
      <c r="F147" s="415"/>
      <c r="G147" s="415"/>
      <c r="H147" s="667"/>
      <c r="I147" s="415"/>
    </row>
    <row r="148" spans="1:9" ht="15.75" x14ac:dyDescent="0.25">
      <c r="A148" s="415"/>
      <c r="B148" s="415"/>
      <c r="C148" s="415"/>
      <c r="D148" s="415"/>
      <c r="E148" s="415"/>
      <c r="F148" s="415"/>
      <c r="G148" s="415"/>
      <c r="H148" s="667"/>
      <c r="I148" s="415"/>
    </row>
    <row r="149" spans="1:9" ht="15.75" x14ac:dyDescent="0.25">
      <c r="A149" s="415"/>
      <c r="B149" s="415"/>
      <c r="C149" s="415"/>
      <c r="D149" s="415"/>
      <c r="E149" s="415"/>
      <c r="F149" s="415"/>
      <c r="G149" s="415"/>
      <c r="H149" s="667"/>
      <c r="I149" s="415"/>
    </row>
    <row r="150" spans="1:9" ht="15.75" x14ac:dyDescent="0.25">
      <c r="A150" s="415"/>
      <c r="B150" s="415"/>
      <c r="C150" s="415"/>
      <c r="D150" s="415"/>
      <c r="E150" s="415"/>
      <c r="F150" s="415"/>
      <c r="G150" s="415"/>
      <c r="H150" s="667"/>
      <c r="I150" s="415"/>
    </row>
    <row r="151" spans="1:9" ht="15.75" x14ac:dyDescent="0.25">
      <c r="A151" s="415"/>
      <c r="B151" s="415"/>
      <c r="C151" s="415"/>
      <c r="D151" s="415"/>
      <c r="E151" s="415"/>
      <c r="F151" s="415"/>
      <c r="G151" s="415"/>
      <c r="H151" s="667"/>
      <c r="I151" s="415"/>
    </row>
    <row r="152" spans="1:9" ht="15.75" x14ac:dyDescent="0.25">
      <c r="A152" s="415"/>
      <c r="B152" s="415"/>
      <c r="C152" s="415"/>
      <c r="D152" s="415"/>
      <c r="E152" s="415"/>
      <c r="F152" s="415"/>
      <c r="G152" s="415"/>
      <c r="H152" s="667"/>
      <c r="I152" s="415"/>
    </row>
    <row r="153" spans="1:9" ht="15.75" x14ac:dyDescent="0.25">
      <c r="A153" s="415"/>
      <c r="B153" s="415"/>
      <c r="C153" s="415"/>
      <c r="D153" s="415"/>
      <c r="E153" s="415"/>
      <c r="F153" s="415"/>
      <c r="G153" s="415"/>
      <c r="H153" s="667"/>
      <c r="I153" s="415"/>
    </row>
    <row r="154" spans="1:9" ht="15.75" x14ac:dyDescent="0.25">
      <c r="A154" s="415"/>
      <c r="B154" s="415"/>
      <c r="C154" s="415"/>
      <c r="D154" s="415"/>
      <c r="E154" s="415"/>
      <c r="F154" s="415"/>
      <c r="G154" s="415"/>
      <c r="H154" s="667"/>
      <c r="I154" s="415"/>
    </row>
    <row r="155" spans="1:9" ht="15.75" x14ac:dyDescent="0.25">
      <c r="A155" s="415"/>
      <c r="B155" s="415"/>
      <c r="C155" s="415"/>
      <c r="D155" s="415"/>
      <c r="E155" s="415"/>
      <c r="F155" s="415"/>
      <c r="G155" s="415"/>
      <c r="H155" s="667"/>
      <c r="I155" s="415"/>
    </row>
    <row r="156" spans="1:9" ht="15.75" x14ac:dyDescent="0.25">
      <c r="A156" s="415"/>
      <c r="B156" s="415"/>
      <c r="C156" s="415"/>
      <c r="D156" s="415"/>
      <c r="E156" s="415"/>
      <c r="F156" s="415"/>
      <c r="G156" s="415"/>
      <c r="H156" s="667"/>
      <c r="I156" s="415"/>
    </row>
    <row r="157" spans="1:9" ht="15.75" x14ac:dyDescent="0.25">
      <c r="A157" s="415"/>
      <c r="B157" s="415"/>
      <c r="C157" s="415"/>
      <c r="D157" s="415"/>
      <c r="E157" s="415"/>
      <c r="F157" s="415"/>
      <c r="G157" s="415"/>
      <c r="H157" s="667"/>
      <c r="I157" s="415"/>
    </row>
    <row r="158" spans="1:9" ht="15.75" x14ac:dyDescent="0.25">
      <c r="A158" s="415"/>
      <c r="B158" s="415"/>
      <c r="C158" s="415"/>
      <c r="D158" s="415"/>
      <c r="E158" s="415"/>
      <c r="F158" s="415"/>
      <c r="G158" s="415"/>
      <c r="H158" s="667"/>
      <c r="I158" s="415"/>
    </row>
    <row r="159" spans="1:9" ht="15.75" x14ac:dyDescent="0.25">
      <c r="A159" s="415"/>
      <c r="B159" s="415"/>
      <c r="C159" s="415"/>
      <c r="D159" s="415"/>
      <c r="E159" s="415"/>
      <c r="F159" s="415"/>
      <c r="G159" s="415"/>
      <c r="H159" s="667"/>
      <c r="I159" s="415"/>
    </row>
    <row r="160" spans="1:9" ht="15.75" x14ac:dyDescent="0.25">
      <c r="A160" s="415"/>
      <c r="B160" s="415"/>
      <c r="C160" s="415"/>
      <c r="D160" s="415"/>
      <c r="E160" s="415"/>
      <c r="F160" s="415"/>
      <c r="G160" s="415"/>
      <c r="H160" s="667"/>
      <c r="I160" s="415"/>
    </row>
    <row r="161" spans="1:9" ht="15.75" x14ac:dyDescent="0.25">
      <c r="A161" s="415"/>
      <c r="B161" s="415"/>
      <c r="C161" s="415"/>
      <c r="D161" s="415"/>
      <c r="E161" s="415"/>
      <c r="F161" s="415"/>
      <c r="G161" s="415"/>
      <c r="H161" s="667"/>
      <c r="I161" s="415"/>
    </row>
    <row r="162" spans="1:9" ht="15.75" x14ac:dyDescent="0.25">
      <c r="A162" s="415"/>
      <c r="B162" s="415"/>
      <c r="C162" s="415"/>
      <c r="D162" s="415"/>
      <c r="E162" s="415"/>
      <c r="F162" s="415"/>
      <c r="G162" s="415"/>
      <c r="H162" s="667"/>
      <c r="I162" s="415"/>
    </row>
    <row r="163" spans="1:9" ht="15.75" x14ac:dyDescent="0.25">
      <c r="A163" s="415"/>
      <c r="B163" s="415"/>
      <c r="C163" s="415"/>
      <c r="D163" s="415"/>
      <c r="E163" s="415"/>
      <c r="F163" s="415"/>
      <c r="G163" s="415"/>
      <c r="H163" s="667"/>
      <c r="I163" s="415"/>
    </row>
    <row r="164" spans="1:9" ht="15.75" x14ac:dyDescent="0.25">
      <c r="A164" s="415"/>
      <c r="B164" s="415"/>
      <c r="C164" s="415"/>
      <c r="D164" s="415"/>
      <c r="E164" s="415"/>
      <c r="F164" s="415"/>
      <c r="G164" s="415"/>
      <c r="H164" s="667"/>
      <c r="I164" s="415"/>
    </row>
    <row r="165" spans="1:9" ht="15.75" x14ac:dyDescent="0.25">
      <c r="A165" s="415"/>
      <c r="B165" s="415"/>
      <c r="C165" s="415"/>
      <c r="D165" s="415"/>
      <c r="E165" s="415"/>
      <c r="F165" s="415"/>
      <c r="G165" s="415"/>
      <c r="H165" s="667"/>
      <c r="I165" s="415"/>
    </row>
    <row r="166" spans="1:9" ht="15.75" x14ac:dyDescent="0.25">
      <c r="A166" s="415"/>
      <c r="B166" s="415"/>
      <c r="C166" s="415"/>
      <c r="D166" s="415"/>
      <c r="E166" s="415"/>
      <c r="F166" s="415"/>
      <c r="G166" s="415"/>
      <c r="H166" s="667"/>
      <c r="I166" s="415"/>
    </row>
    <row r="167" spans="1:9" ht="15.75" x14ac:dyDescent="0.25">
      <c r="A167" s="415"/>
      <c r="B167" s="415"/>
      <c r="C167" s="415"/>
      <c r="D167" s="415"/>
      <c r="E167" s="415"/>
      <c r="F167" s="415"/>
      <c r="G167" s="415"/>
      <c r="H167" s="667"/>
      <c r="I167" s="415"/>
    </row>
    <row r="168" spans="1:9" ht="15.75" x14ac:dyDescent="0.25">
      <c r="A168" s="415"/>
      <c r="B168" s="415"/>
      <c r="C168" s="415"/>
      <c r="D168" s="415"/>
      <c r="E168" s="415"/>
      <c r="F168" s="415"/>
      <c r="G168" s="415"/>
      <c r="H168" s="667"/>
      <c r="I168" s="415"/>
    </row>
    <row r="169" spans="1:9" ht="15.75" x14ac:dyDescent="0.25">
      <c r="A169" s="415"/>
      <c r="B169" s="415"/>
      <c r="C169" s="415"/>
      <c r="D169" s="415"/>
      <c r="E169" s="415"/>
      <c r="F169" s="415"/>
      <c r="G169" s="415"/>
      <c r="H169" s="667"/>
      <c r="I169" s="415"/>
    </row>
    <row r="170" spans="1:9" ht="15.75" x14ac:dyDescent="0.25">
      <c r="A170" s="415"/>
      <c r="B170" s="415"/>
      <c r="C170" s="415"/>
      <c r="D170" s="415"/>
      <c r="E170" s="415"/>
      <c r="F170" s="415"/>
      <c r="G170" s="415"/>
      <c r="H170" s="667"/>
      <c r="I170" s="415"/>
    </row>
    <row r="171" spans="1:9" ht="15.75" x14ac:dyDescent="0.25">
      <c r="A171" s="415"/>
      <c r="B171" s="415"/>
      <c r="C171" s="415"/>
      <c r="D171" s="415"/>
      <c r="E171" s="415"/>
      <c r="F171" s="415"/>
      <c r="G171" s="415"/>
      <c r="H171" s="667"/>
      <c r="I171" s="415"/>
    </row>
    <row r="172" spans="1:9" ht="15.75" x14ac:dyDescent="0.25">
      <c r="A172" s="415"/>
      <c r="B172" s="415"/>
      <c r="C172" s="415"/>
      <c r="D172" s="415"/>
      <c r="E172" s="415"/>
      <c r="F172" s="415"/>
      <c r="G172" s="415"/>
      <c r="H172" s="667"/>
      <c r="I172" s="415"/>
    </row>
    <row r="173" spans="1:9" ht="15.75" x14ac:dyDescent="0.25">
      <c r="A173" s="415"/>
      <c r="B173" s="415"/>
      <c r="C173" s="415"/>
      <c r="D173" s="415"/>
      <c r="E173" s="415"/>
      <c r="F173" s="415"/>
      <c r="G173" s="415"/>
      <c r="H173" s="667"/>
      <c r="I173" s="415"/>
    </row>
    <row r="174" spans="1:9" ht="15.75" x14ac:dyDescent="0.25">
      <c r="A174" s="415"/>
      <c r="B174" s="415"/>
      <c r="C174" s="415"/>
      <c r="D174" s="415"/>
      <c r="E174" s="415"/>
      <c r="F174" s="415"/>
      <c r="G174" s="415"/>
      <c r="H174" s="667"/>
      <c r="I174" s="415"/>
    </row>
    <row r="175" spans="1:9" ht="15.75" x14ac:dyDescent="0.25">
      <c r="A175" s="415"/>
      <c r="B175" s="415"/>
      <c r="C175" s="415"/>
      <c r="D175" s="415"/>
      <c r="E175" s="415"/>
      <c r="F175" s="415"/>
      <c r="G175" s="415"/>
      <c r="H175" s="667"/>
      <c r="I175" s="415"/>
    </row>
    <row r="176" spans="1:9" ht="15.75" x14ac:dyDescent="0.25">
      <c r="A176" s="415"/>
      <c r="B176" s="415"/>
      <c r="C176" s="415"/>
      <c r="D176" s="415"/>
      <c r="E176" s="415"/>
      <c r="F176" s="415"/>
      <c r="G176" s="415"/>
      <c r="H176" s="667"/>
      <c r="I176" s="415"/>
    </row>
    <row r="177" spans="1:9" ht="15.75" x14ac:dyDescent="0.25">
      <c r="A177" s="415"/>
      <c r="B177" s="415"/>
      <c r="C177" s="415"/>
      <c r="D177" s="415"/>
      <c r="E177" s="415"/>
      <c r="F177" s="415"/>
      <c r="G177" s="415"/>
      <c r="H177" s="667"/>
      <c r="I177" s="415"/>
    </row>
    <row r="178" spans="1:9" ht="15.75" x14ac:dyDescent="0.25">
      <c r="A178" s="415"/>
      <c r="B178" s="415"/>
      <c r="C178" s="415"/>
      <c r="D178" s="415"/>
      <c r="E178" s="415"/>
      <c r="F178" s="415"/>
      <c r="G178" s="415"/>
      <c r="H178" s="667"/>
      <c r="I178" s="415"/>
    </row>
    <row r="179" spans="1:9" ht="15.75" x14ac:dyDescent="0.25">
      <c r="A179" s="415"/>
      <c r="B179" s="415"/>
      <c r="C179" s="415"/>
      <c r="D179" s="415"/>
      <c r="E179" s="415"/>
      <c r="F179" s="415"/>
      <c r="G179" s="415"/>
      <c r="H179" s="667"/>
      <c r="I179" s="415"/>
    </row>
    <row r="180" spans="1:9" ht="15.75" x14ac:dyDescent="0.25">
      <c r="A180" s="415"/>
      <c r="B180" s="415"/>
      <c r="C180" s="415"/>
      <c r="D180" s="415"/>
      <c r="E180" s="415"/>
      <c r="F180" s="415"/>
      <c r="G180" s="415"/>
      <c r="H180" s="667"/>
      <c r="I180" s="415"/>
    </row>
    <row r="181" spans="1:9" ht="15.75" x14ac:dyDescent="0.25">
      <c r="A181" s="415"/>
      <c r="B181" s="415"/>
      <c r="C181" s="415"/>
      <c r="D181" s="415"/>
      <c r="E181" s="415"/>
      <c r="F181" s="415"/>
      <c r="G181" s="415"/>
      <c r="H181" s="667"/>
      <c r="I181" s="415"/>
    </row>
    <row r="182" spans="1:9" ht="15.75" x14ac:dyDescent="0.25">
      <c r="A182" s="415"/>
      <c r="B182" s="415"/>
      <c r="C182" s="415"/>
      <c r="D182" s="415"/>
      <c r="E182" s="415"/>
      <c r="F182" s="415"/>
      <c r="G182" s="415"/>
      <c r="H182" s="667"/>
      <c r="I182" s="415"/>
    </row>
    <row r="183" spans="1:9" ht="15.75" x14ac:dyDescent="0.25">
      <c r="A183" s="415"/>
      <c r="B183" s="415"/>
      <c r="C183" s="415"/>
      <c r="D183" s="415"/>
      <c r="E183" s="415"/>
      <c r="F183" s="415"/>
      <c r="G183" s="415"/>
      <c r="H183" s="667"/>
      <c r="I183" s="415"/>
    </row>
    <row r="184" spans="1:9" ht="15.75" x14ac:dyDescent="0.25">
      <c r="A184" s="415"/>
      <c r="B184" s="415"/>
      <c r="C184" s="415"/>
      <c r="D184" s="415"/>
      <c r="E184" s="415"/>
      <c r="F184" s="415"/>
      <c r="G184" s="415"/>
      <c r="H184" s="667"/>
      <c r="I184" s="415"/>
    </row>
    <row r="185" spans="1:9" ht="15.75" x14ac:dyDescent="0.25">
      <c r="A185" s="415"/>
      <c r="B185" s="415"/>
      <c r="C185" s="415"/>
      <c r="D185" s="415"/>
      <c r="E185" s="415"/>
      <c r="F185" s="415"/>
      <c r="G185" s="415"/>
      <c r="H185" s="667"/>
      <c r="I185" s="415"/>
    </row>
    <row r="186" spans="1:9" ht="15.75" x14ac:dyDescent="0.25">
      <c r="A186" s="415"/>
      <c r="B186" s="415"/>
      <c r="C186" s="415"/>
      <c r="D186" s="415"/>
      <c r="E186" s="415"/>
      <c r="F186" s="415"/>
      <c r="G186" s="415"/>
      <c r="H186" s="667"/>
      <c r="I186" s="415"/>
    </row>
    <row r="187" spans="1:9" ht="15.75" x14ac:dyDescent="0.25">
      <c r="A187" s="415"/>
      <c r="B187" s="415"/>
      <c r="C187" s="415"/>
      <c r="D187" s="415"/>
      <c r="E187" s="415"/>
      <c r="F187" s="415"/>
      <c r="G187" s="415"/>
      <c r="H187" s="667"/>
      <c r="I187" s="415"/>
    </row>
    <row r="188" spans="1:9" ht="15.75" x14ac:dyDescent="0.25">
      <c r="A188" s="415"/>
      <c r="B188" s="415"/>
      <c r="C188" s="415"/>
      <c r="D188" s="415"/>
      <c r="E188" s="415"/>
      <c r="F188" s="415"/>
      <c r="G188" s="415"/>
      <c r="H188" s="667"/>
      <c r="I188" s="415"/>
    </row>
    <row r="189" spans="1:9" ht="15.75" x14ac:dyDescent="0.25">
      <c r="A189" s="415"/>
      <c r="B189" s="415"/>
      <c r="C189" s="415"/>
      <c r="D189" s="415"/>
      <c r="E189" s="415"/>
      <c r="F189" s="415"/>
      <c r="G189" s="415"/>
      <c r="H189" s="667"/>
      <c r="I189" s="415"/>
    </row>
    <row r="190" spans="1:9" ht="15.75" x14ac:dyDescent="0.25">
      <c r="A190" s="415"/>
      <c r="B190" s="415"/>
      <c r="C190" s="415"/>
      <c r="D190" s="415"/>
      <c r="E190" s="415"/>
      <c r="F190" s="415"/>
      <c r="G190" s="415"/>
      <c r="H190" s="667"/>
      <c r="I190" s="415"/>
    </row>
    <row r="191" spans="1:9" ht="15.75" x14ac:dyDescent="0.25">
      <c r="A191" s="415"/>
      <c r="B191" s="415"/>
      <c r="C191" s="415"/>
      <c r="D191" s="415"/>
      <c r="E191" s="415"/>
      <c r="F191" s="415"/>
      <c r="G191" s="415"/>
      <c r="H191" s="667"/>
      <c r="I191" s="415"/>
    </row>
    <row r="192" spans="1:9" ht="15.75" x14ac:dyDescent="0.25">
      <c r="A192" s="415"/>
      <c r="B192" s="415"/>
      <c r="C192" s="415"/>
      <c r="D192" s="415"/>
      <c r="E192" s="415"/>
      <c r="F192" s="415"/>
      <c r="G192" s="415"/>
      <c r="H192" s="667"/>
      <c r="I192" s="415"/>
    </row>
    <row r="193" spans="1:9" ht="15.75" x14ac:dyDescent="0.25">
      <c r="A193" s="415"/>
      <c r="B193" s="415"/>
      <c r="C193" s="415"/>
      <c r="D193" s="415"/>
      <c r="E193" s="415"/>
      <c r="F193" s="415"/>
      <c r="G193" s="415"/>
      <c r="H193" s="667"/>
      <c r="I193" s="415"/>
    </row>
    <row r="194" spans="1:9" ht="15.75" x14ac:dyDescent="0.25">
      <c r="A194" s="415"/>
      <c r="B194" s="415"/>
      <c r="C194" s="415"/>
      <c r="D194" s="415"/>
      <c r="E194" s="415"/>
      <c r="F194" s="415"/>
      <c r="G194" s="415"/>
      <c r="H194" s="667"/>
      <c r="I194" s="415"/>
    </row>
    <row r="195" spans="1:9" ht="15.75" x14ac:dyDescent="0.25">
      <c r="A195" s="415"/>
      <c r="B195" s="415"/>
      <c r="C195" s="415"/>
      <c r="D195" s="415"/>
      <c r="E195" s="415"/>
      <c r="F195" s="415"/>
      <c r="G195" s="415"/>
      <c r="H195" s="667"/>
      <c r="I195" s="415"/>
    </row>
    <row r="196" spans="1:9" ht="15.75" x14ac:dyDescent="0.25">
      <c r="A196" s="415"/>
      <c r="B196" s="415"/>
      <c r="C196" s="415"/>
      <c r="D196" s="415"/>
      <c r="E196" s="415"/>
      <c r="F196" s="415"/>
      <c r="G196" s="415"/>
      <c r="H196" s="667"/>
      <c r="I196" s="415"/>
    </row>
    <row r="197" spans="1:9" ht="15.75" x14ac:dyDescent="0.25">
      <c r="A197" s="415"/>
      <c r="B197" s="415"/>
      <c r="C197" s="415"/>
      <c r="D197" s="415"/>
      <c r="E197" s="415"/>
      <c r="F197" s="415"/>
      <c r="G197" s="415"/>
      <c r="H197" s="667"/>
      <c r="I197" s="415"/>
    </row>
    <row r="198" spans="1:9" ht="15.75" x14ac:dyDescent="0.25">
      <c r="A198" s="415"/>
      <c r="B198" s="415"/>
      <c r="C198" s="415"/>
      <c r="D198" s="415"/>
      <c r="E198" s="415"/>
      <c r="F198" s="415"/>
      <c r="G198" s="415"/>
      <c r="H198" s="667"/>
      <c r="I198" s="415"/>
    </row>
    <row r="199" spans="1:9" ht="15.75" x14ac:dyDescent="0.25">
      <c r="A199" s="415"/>
      <c r="B199" s="415"/>
      <c r="C199" s="415"/>
      <c r="D199" s="415"/>
      <c r="E199" s="415"/>
      <c r="F199" s="415"/>
      <c r="G199" s="415"/>
      <c r="H199" s="667"/>
      <c r="I199" s="415"/>
    </row>
    <row r="200" spans="1:9" ht="15.75" x14ac:dyDescent="0.25">
      <c r="A200" s="415"/>
      <c r="B200" s="415"/>
      <c r="C200" s="415"/>
      <c r="D200" s="415"/>
      <c r="E200" s="415"/>
      <c r="F200" s="415"/>
      <c r="G200" s="415"/>
      <c r="H200" s="667"/>
      <c r="I200" s="415"/>
    </row>
    <row r="201" spans="1:9" ht="15.75" x14ac:dyDescent="0.25">
      <c r="A201" s="415"/>
      <c r="B201" s="415"/>
      <c r="C201" s="415"/>
      <c r="D201" s="415"/>
      <c r="E201" s="415"/>
      <c r="F201" s="415"/>
      <c r="G201" s="415"/>
      <c r="H201" s="667"/>
      <c r="I201" s="415"/>
    </row>
    <row r="202" spans="1:9" ht="15.75" x14ac:dyDescent="0.25">
      <c r="A202" s="415"/>
      <c r="B202" s="415"/>
      <c r="C202" s="415"/>
      <c r="D202" s="415"/>
      <c r="E202" s="415"/>
      <c r="F202" s="415"/>
      <c r="G202" s="415"/>
      <c r="H202" s="667"/>
      <c r="I202" s="415"/>
    </row>
    <row r="203" spans="1:9" ht="15.75" x14ac:dyDescent="0.25">
      <c r="A203" s="415"/>
      <c r="B203" s="415"/>
      <c r="C203" s="415"/>
      <c r="D203" s="415"/>
      <c r="E203" s="415"/>
      <c r="F203" s="415"/>
      <c r="G203" s="415"/>
      <c r="H203" s="667"/>
      <c r="I203" s="415"/>
    </row>
    <row r="204" spans="1:9" ht="15.75" x14ac:dyDescent="0.25">
      <c r="A204" s="415"/>
      <c r="B204" s="415"/>
      <c r="C204" s="415"/>
      <c r="D204" s="415"/>
      <c r="E204" s="415"/>
      <c r="F204" s="415"/>
      <c r="G204" s="415"/>
      <c r="H204" s="667"/>
      <c r="I204" s="415"/>
    </row>
    <row r="205" spans="1:9" ht="15.75" x14ac:dyDescent="0.25">
      <c r="A205" s="415"/>
      <c r="B205" s="415"/>
      <c r="C205" s="415"/>
      <c r="D205" s="415"/>
      <c r="E205" s="415"/>
      <c r="F205" s="415"/>
      <c r="G205" s="415"/>
      <c r="H205" s="667"/>
      <c r="I205" s="415"/>
    </row>
    <row r="206" spans="1:9" ht="15.75" x14ac:dyDescent="0.25">
      <c r="A206" s="415"/>
      <c r="B206" s="415"/>
      <c r="C206" s="415"/>
      <c r="D206" s="415"/>
      <c r="E206" s="415"/>
      <c r="F206" s="415"/>
      <c r="G206" s="415"/>
      <c r="H206" s="667"/>
      <c r="I206" s="415"/>
    </row>
    <row r="207" spans="1:9" ht="15.75" x14ac:dyDescent="0.25">
      <c r="A207" s="415"/>
      <c r="B207" s="415"/>
      <c r="C207" s="415"/>
      <c r="D207" s="415"/>
      <c r="E207" s="415"/>
      <c r="F207" s="415"/>
      <c r="G207" s="415"/>
      <c r="H207" s="667"/>
      <c r="I207" s="415"/>
    </row>
    <row r="208" spans="1:9" ht="15.75" x14ac:dyDescent="0.25">
      <c r="A208" s="415"/>
      <c r="B208" s="415"/>
      <c r="C208" s="415"/>
      <c r="D208" s="415"/>
      <c r="E208" s="415"/>
      <c r="F208" s="415"/>
      <c r="G208" s="415"/>
      <c r="H208" s="667"/>
      <c r="I208" s="415"/>
    </row>
    <row r="209" spans="1:9" ht="15.75" x14ac:dyDescent="0.25">
      <c r="A209" s="415"/>
      <c r="B209" s="415"/>
      <c r="C209" s="415"/>
      <c r="D209" s="415"/>
      <c r="E209" s="415"/>
      <c r="F209" s="415"/>
      <c r="G209" s="415"/>
      <c r="H209" s="667"/>
      <c r="I209" s="415"/>
    </row>
    <row r="210" spans="1:9" ht="15.75" x14ac:dyDescent="0.25">
      <c r="A210" s="415"/>
      <c r="B210" s="415"/>
      <c r="C210" s="415"/>
      <c r="D210" s="415"/>
      <c r="E210" s="415"/>
      <c r="F210" s="415"/>
      <c r="G210" s="415"/>
      <c r="H210" s="667"/>
      <c r="I210" s="415"/>
    </row>
    <row r="211" spans="1:9" ht="15.75" x14ac:dyDescent="0.25">
      <c r="A211" s="415"/>
      <c r="B211" s="415"/>
      <c r="C211" s="415"/>
      <c r="D211" s="415"/>
      <c r="E211" s="415"/>
      <c r="F211" s="415"/>
      <c r="G211" s="415"/>
      <c r="H211" s="667"/>
      <c r="I211" s="415"/>
    </row>
    <row r="212" spans="1:9" ht="15.75" x14ac:dyDescent="0.25">
      <c r="A212" s="415"/>
      <c r="B212" s="415"/>
      <c r="C212" s="415"/>
      <c r="D212" s="415"/>
      <c r="E212" s="415"/>
      <c r="F212" s="415"/>
      <c r="G212" s="415"/>
      <c r="H212" s="667"/>
      <c r="I212" s="415"/>
    </row>
    <row r="213" spans="1:9" ht="15.75" x14ac:dyDescent="0.25">
      <c r="A213" s="415"/>
      <c r="B213" s="415"/>
      <c r="C213" s="415"/>
      <c r="D213" s="415"/>
      <c r="E213" s="415"/>
      <c r="F213" s="415"/>
      <c r="G213" s="415"/>
      <c r="H213" s="667"/>
      <c r="I213" s="415"/>
    </row>
    <row r="214" spans="1:9" ht="15.75" x14ac:dyDescent="0.25">
      <c r="A214" s="415"/>
      <c r="B214" s="415"/>
      <c r="C214" s="415"/>
      <c r="D214" s="415"/>
      <c r="E214" s="415"/>
      <c r="F214" s="415"/>
      <c r="G214" s="415"/>
      <c r="H214" s="667"/>
      <c r="I214" s="415"/>
    </row>
    <row r="215" spans="1:9" ht="15.75" x14ac:dyDescent="0.25">
      <c r="A215" s="415"/>
      <c r="B215" s="415"/>
      <c r="C215" s="415"/>
      <c r="D215" s="415"/>
      <c r="E215" s="415"/>
      <c r="F215" s="415"/>
      <c r="G215" s="415"/>
      <c r="H215" s="667"/>
      <c r="I215" s="415"/>
    </row>
    <row r="216" spans="1:9" ht="15.75" x14ac:dyDescent="0.25">
      <c r="A216" s="415"/>
      <c r="B216" s="415"/>
      <c r="C216" s="415"/>
      <c r="D216" s="415"/>
      <c r="E216" s="415"/>
      <c r="F216" s="415"/>
      <c r="G216" s="415"/>
      <c r="H216" s="667"/>
      <c r="I216" s="415"/>
    </row>
    <row r="217" spans="1:9" ht="15.75" x14ac:dyDescent="0.25">
      <c r="A217" s="415"/>
      <c r="B217" s="415"/>
      <c r="C217" s="415"/>
      <c r="D217" s="415"/>
      <c r="E217" s="415"/>
      <c r="F217" s="415"/>
      <c r="G217" s="415"/>
      <c r="H217" s="667"/>
      <c r="I217" s="415"/>
    </row>
    <row r="218" spans="1:9" ht="15.75" x14ac:dyDescent="0.25">
      <c r="A218" s="415"/>
      <c r="B218" s="415"/>
      <c r="C218" s="415"/>
      <c r="D218" s="415"/>
      <c r="E218" s="415"/>
      <c r="F218" s="415"/>
      <c r="G218" s="415"/>
      <c r="H218" s="667"/>
      <c r="I218" s="415"/>
    </row>
    <row r="219" spans="1:9" ht="15.75" x14ac:dyDescent="0.25">
      <c r="A219" s="415"/>
      <c r="B219" s="415"/>
      <c r="C219" s="415"/>
      <c r="D219" s="415"/>
      <c r="E219" s="415"/>
      <c r="F219" s="415"/>
      <c r="G219" s="415"/>
      <c r="H219" s="667"/>
      <c r="I219" s="415"/>
    </row>
    <row r="220" spans="1:9" ht="15.75" x14ac:dyDescent="0.25">
      <c r="A220" s="415"/>
      <c r="B220" s="415"/>
      <c r="C220" s="415"/>
      <c r="D220" s="415"/>
      <c r="E220" s="415"/>
      <c r="F220" s="415"/>
      <c r="G220" s="415"/>
      <c r="H220" s="667"/>
      <c r="I220" s="415"/>
    </row>
    <row r="221" spans="1:9" ht="15.75" x14ac:dyDescent="0.25">
      <c r="A221" s="415"/>
      <c r="B221" s="415"/>
      <c r="C221" s="415"/>
      <c r="D221" s="415"/>
      <c r="E221" s="415"/>
      <c r="F221" s="415"/>
      <c r="G221" s="415"/>
      <c r="H221" s="667"/>
      <c r="I221" s="415"/>
    </row>
    <row r="222" spans="1:9" ht="15.75" x14ac:dyDescent="0.25">
      <c r="A222" s="415"/>
      <c r="B222" s="415"/>
      <c r="C222" s="415"/>
      <c r="D222" s="415"/>
      <c r="E222" s="415"/>
      <c r="F222" s="415"/>
      <c r="G222" s="415"/>
      <c r="H222" s="667"/>
      <c r="I222" s="415"/>
    </row>
    <row r="223" spans="1:9" ht="15.75" x14ac:dyDescent="0.25">
      <c r="A223" s="415"/>
      <c r="B223" s="415"/>
      <c r="C223" s="415"/>
      <c r="D223" s="415"/>
      <c r="E223" s="415"/>
      <c r="F223" s="415"/>
      <c r="G223" s="415"/>
      <c r="H223" s="667"/>
      <c r="I223" s="415"/>
    </row>
    <row r="224" spans="1:9" ht="15.75" x14ac:dyDescent="0.25">
      <c r="A224" s="415"/>
      <c r="B224" s="415"/>
      <c r="C224" s="415"/>
      <c r="D224" s="415"/>
      <c r="E224" s="415"/>
      <c r="F224" s="415"/>
      <c r="G224" s="415"/>
      <c r="H224" s="667"/>
      <c r="I224" s="415"/>
    </row>
    <row r="225" spans="1:9" ht="15.75" x14ac:dyDescent="0.25">
      <c r="A225" s="415"/>
      <c r="B225" s="415"/>
      <c r="C225" s="415"/>
      <c r="D225" s="415"/>
      <c r="E225" s="415"/>
      <c r="F225" s="415"/>
      <c r="G225" s="415"/>
      <c r="H225" s="667"/>
      <c r="I225" s="415"/>
    </row>
    <row r="226" spans="1:9" ht="15.75" x14ac:dyDescent="0.25">
      <c r="A226" s="415"/>
      <c r="B226" s="415"/>
      <c r="C226" s="415"/>
      <c r="D226" s="415"/>
      <c r="E226" s="415"/>
      <c r="F226" s="415"/>
      <c r="G226" s="415"/>
      <c r="H226" s="667"/>
      <c r="I226" s="415"/>
    </row>
    <row r="227" spans="1:9" ht="15.75" x14ac:dyDescent="0.25">
      <c r="A227" s="415"/>
      <c r="B227" s="415"/>
      <c r="C227" s="415"/>
      <c r="D227" s="415"/>
      <c r="E227" s="415"/>
      <c r="F227" s="415"/>
      <c r="G227" s="415"/>
      <c r="H227" s="667"/>
      <c r="I227" s="415"/>
    </row>
    <row r="228" spans="1:9" ht="15.75" x14ac:dyDescent="0.25">
      <c r="A228" s="415"/>
      <c r="B228" s="415"/>
      <c r="C228" s="415"/>
      <c r="D228" s="415"/>
      <c r="E228" s="415"/>
      <c r="F228" s="415"/>
      <c r="G228" s="415"/>
      <c r="H228" s="667"/>
      <c r="I228" s="415"/>
    </row>
    <row r="229" spans="1:9" ht="15.75" x14ac:dyDescent="0.25">
      <c r="A229" s="415"/>
      <c r="B229" s="415"/>
      <c r="C229" s="415"/>
      <c r="D229" s="415"/>
      <c r="E229" s="415"/>
      <c r="F229" s="415"/>
      <c r="G229" s="415"/>
      <c r="H229" s="667"/>
      <c r="I229" s="415"/>
    </row>
    <row r="230" spans="1:9" ht="15.75" x14ac:dyDescent="0.25">
      <c r="A230" s="415"/>
      <c r="B230" s="415"/>
      <c r="C230" s="415"/>
      <c r="D230" s="415"/>
      <c r="E230" s="415"/>
      <c r="F230" s="415"/>
      <c r="G230" s="415"/>
      <c r="H230" s="667"/>
      <c r="I230" s="415"/>
    </row>
    <row r="231" spans="1:9" ht="15.75" x14ac:dyDescent="0.25">
      <c r="A231" s="415"/>
      <c r="B231" s="415"/>
      <c r="C231" s="415"/>
      <c r="D231" s="415"/>
      <c r="E231" s="415"/>
      <c r="F231" s="415"/>
      <c r="G231" s="415"/>
      <c r="H231" s="667"/>
      <c r="I231" s="415"/>
    </row>
    <row r="232" spans="1:9" ht="15.75" x14ac:dyDescent="0.25">
      <c r="A232" s="415"/>
      <c r="B232" s="415"/>
      <c r="C232" s="415"/>
      <c r="D232" s="415"/>
      <c r="E232" s="415"/>
      <c r="F232" s="415"/>
      <c r="G232" s="415"/>
      <c r="H232" s="667"/>
      <c r="I232" s="415"/>
    </row>
    <row r="233" spans="1:9" ht="15.75" x14ac:dyDescent="0.25">
      <c r="A233" s="415"/>
      <c r="B233" s="415"/>
      <c r="C233" s="415"/>
      <c r="D233" s="415"/>
      <c r="E233" s="415"/>
      <c r="F233" s="415"/>
      <c r="G233" s="415"/>
      <c r="H233" s="667"/>
      <c r="I233" s="415"/>
    </row>
    <row r="234" spans="1:9" ht="15.75" x14ac:dyDescent="0.25">
      <c r="A234" s="415"/>
      <c r="B234" s="415"/>
      <c r="C234" s="415"/>
      <c r="D234" s="415"/>
      <c r="E234" s="415"/>
      <c r="F234" s="415"/>
      <c r="G234" s="415"/>
      <c r="H234" s="667"/>
      <c r="I234" s="415"/>
    </row>
    <row r="235" spans="1:9" ht="15.75" x14ac:dyDescent="0.25">
      <c r="A235" s="415"/>
      <c r="B235" s="415"/>
      <c r="C235" s="415"/>
      <c r="D235" s="415"/>
      <c r="E235" s="415"/>
      <c r="F235" s="415"/>
      <c r="G235" s="415"/>
      <c r="H235" s="667"/>
      <c r="I235" s="415"/>
    </row>
    <row r="236" spans="1:9" ht="15.75" x14ac:dyDescent="0.25">
      <c r="A236" s="415"/>
      <c r="B236" s="415"/>
      <c r="C236" s="415"/>
      <c r="D236" s="415"/>
      <c r="E236" s="415"/>
      <c r="F236" s="415"/>
      <c r="G236" s="415"/>
      <c r="H236" s="667"/>
      <c r="I236" s="415"/>
    </row>
    <row r="237" spans="1:9" ht="15.75" x14ac:dyDescent="0.25">
      <c r="A237" s="415"/>
      <c r="B237" s="415"/>
      <c r="C237" s="415"/>
      <c r="D237" s="415"/>
      <c r="E237" s="415"/>
      <c r="F237" s="415"/>
      <c r="G237" s="415"/>
      <c r="H237" s="667"/>
      <c r="I237" s="415"/>
    </row>
    <row r="238" spans="1:9" ht="15.75" x14ac:dyDescent="0.25">
      <c r="A238" s="415"/>
      <c r="B238" s="415"/>
      <c r="C238" s="415"/>
      <c r="D238" s="415"/>
      <c r="E238" s="415"/>
      <c r="F238" s="415"/>
      <c r="G238" s="415"/>
      <c r="H238" s="667"/>
      <c r="I238" s="415"/>
    </row>
    <row r="239" spans="1:9" ht="15.75" x14ac:dyDescent="0.25">
      <c r="A239" s="415"/>
      <c r="B239" s="415"/>
      <c r="C239" s="415"/>
      <c r="D239" s="415"/>
      <c r="E239" s="415"/>
      <c r="F239" s="415"/>
      <c r="G239" s="415"/>
      <c r="H239" s="667"/>
      <c r="I239" s="415"/>
    </row>
  </sheetData>
  <mergeCells count="21">
    <mergeCell ref="G75:H75"/>
    <mergeCell ref="D76:H76"/>
    <mergeCell ref="D83:G83"/>
    <mergeCell ref="D58:D63"/>
    <mergeCell ref="E58:E63"/>
    <mergeCell ref="F58:F63"/>
    <mergeCell ref="D64:G64"/>
    <mergeCell ref="D70:G70"/>
    <mergeCell ref="G74:H74"/>
    <mergeCell ref="D54:D55"/>
    <mergeCell ref="E54:E55"/>
    <mergeCell ref="F54:F55"/>
    <mergeCell ref="D56:D57"/>
    <mergeCell ref="E56:E57"/>
    <mergeCell ref="F56:F57"/>
    <mergeCell ref="D46:G46"/>
    <mergeCell ref="D9:G9"/>
    <mergeCell ref="D16:G16"/>
    <mergeCell ref="D25:G25"/>
    <mergeCell ref="D32:G32"/>
    <mergeCell ref="D40:G40"/>
  </mergeCells>
  <pageMargins left="0.78740157480314965" right="0.59055118110236227" top="0.78740157480314965" bottom="0.59055118110236227" header="0" footer="0"/>
  <pageSetup paperSize="9" scale="50" fitToHeight="2" orientation="portrait" r:id="rId1"/>
  <headerFooter alignWithMargins="0"/>
  <rowBreaks count="1" manualBreakCount="1">
    <brk id="64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view="pageBreakPreview" zoomScale="90" zoomScaleNormal="100" zoomScaleSheetLayoutView="90" workbookViewId="0">
      <selection activeCell="P25" sqref="P25"/>
    </sheetView>
  </sheetViews>
  <sheetFormatPr baseColWidth="10" defaultRowHeight="15" x14ac:dyDescent="0.25"/>
  <cols>
    <col min="1" max="1" width="3.42578125" customWidth="1"/>
    <col min="2" max="2" width="20.85546875" customWidth="1"/>
    <col min="3" max="3" width="10.7109375" customWidth="1"/>
    <col min="4" max="5" width="9.140625" customWidth="1"/>
    <col min="6" max="6" width="8.7109375" customWidth="1"/>
    <col min="7" max="7" width="10.7109375" customWidth="1"/>
    <col min="8" max="8" width="12.5703125" customWidth="1"/>
    <col min="9" max="9" width="53.42578125" customWidth="1"/>
    <col min="10" max="10" width="7.140625" customWidth="1"/>
    <col min="11" max="11" width="5.5703125" customWidth="1"/>
  </cols>
  <sheetData>
    <row r="1" spans="1:11" ht="15.75" x14ac:dyDescent="0.25">
      <c r="A1" s="668" t="s">
        <v>1043</v>
      </c>
      <c r="B1" s="669"/>
      <c r="C1" s="670"/>
      <c r="D1" s="670"/>
      <c r="E1" s="670"/>
      <c r="F1" s="670"/>
      <c r="G1" s="670"/>
      <c r="H1" s="670"/>
      <c r="I1" s="670"/>
      <c r="J1" s="670"/>
      <c r="K1" s="671"/>
    </row>
    <row r="2" spans="1:11" ht="1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A3" s="60"/>
      <c r="B3" s="199" t="s">
        <v>1044</v>
      </c>
      <c r="C3" s="60"/>
      <c r="D3" s="60"/>
      <c r="E3" s="60"/>
      <c r="F3" s="60"/>
      <c r="G3" s="60"/>
      <c r="H3" s="60"/>
      <c r="I3" s="60"/>
      <c r="J3" s="672"/>
      <c r="K3" s="60"/>
    </row>
    <row r="4" spans="1:11" ht="15.75" thickBot="1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5">
      <c r="A5" s="60"/>
      <c r="B5" s="673" t="s">
        <v>1045</v>
      </c>
      <c r="C5" s="1962" t="s">
        <v>1046</v>
      </c>
      <c r="D5" s="1962" t="s">
        <v>1047</v>
      </c>
      <c r="E5" s="1962" t="s">
        <v>348</v>
      </c>
      <c r="F5" s="1962" t="s">
        <v>1048</v>
      </c>
      <c r="G5" s="1964" t="s">
        <v>964</v>
      </c>
      <c r="H5" s="60"/>
      <c r="I5" s="60"/>
      <c r="J5" s="60"/>
      <c r="K5" s="60"/>
    </row>
    <row r="6" spans="1:11" ht="15.75" thickBot="1" x14ac:dyDescent="0.3">
      <c r="A6" s="60"/>
      <c r="B6" s="674" t="s">
        <v>1049</v>
      </c>
      <c r="C6" s="1963"/>
      <c r="D6" s="1963"/>
      <c r="E6" s="1963"/>
      <c r="F6" s="1963"/>
      <c r="G6" s="1965"/>
      <c r="H6" s="60"/>
      <c r="I6" s="60"/>
      <c r="J6" s="60"/>
      <c r="K6" s="60"/>
    </row>
    <row r="7" spans="1:11" x14ac:dyDescent="0.25">
      <c r="A7" s="60"/>
      <c r="B7" s="675"/>
      <c r="C7" s="676"/>
      <c r="D7" s="676"/>
      <c r="E7" s="676"/>
      <c r="F7" s="676"/>
      <c r="G7" s="677"/>
      <c r="H7" s="60"/>
      <c r="I7" s="60"/>
      <c r="J7" s="60"/>
      <c r="K7" s="60"/>
    </row>
    <row r="8" spans="1:11" x14ac:dyDescent="0.25">
      <c r="A8" s="60"/>
      <c r="B8" s="678" t="s">
        <v>1051</v>
      </c>
      <c r="C8" s="679">
        <v>5232.4620000000004</v>
      </c>
      <c r="D8" s="679">
        <v>7760.7340000000077</v>
      </c>
      <c r="E8" s="680">
        <v>284.48400000000004</v>
      </c>
      <c r="F8" s="680">
        <v>372.24999999999994</v>
      </c>
      <c r="G8" s="681">
        <v>13649.930000000008</v>
      </c>
      <c r="H8" s="60"/>
      <c r="I8" s="60"/>
      <c r="J8" s="60"/>
      <c r="K8" s="60"/>
    </row>
    <row r="9" spans="1:11" x14ac:dyDescent="0.25">
      <c r="A9" s="60"/>
      <c r="B9" s="682"/>
      <c r="C9" s="683"/>
      <c r="D9" s="683"/>
      <c r="E9" s="683"/>
      <c r="F9" s="684"/>
      <c r="G9" s="685">
        <v>0.90130756958295211</v>
      </c>
      <c r="H9" s="60"/>
      <c r="I9" s="60"/>
      <c r="J9" s="60"/>
      <c r="K9" s="60"/>
    </row>
    <row r="10" spans="1:11" x14ac:dyDescent="0.25">
      <c r="A10" s="60"/>
      <c r="B10" s="686"/>
      <c r="C10" s="687"/>
      <c r="D10" s="687"/>
      <c r="E10" s="687"/>
      <c r="F10" s="688"/>
      <c r="G10" s="689"/>
      <c r="H10" s="60"/>
      <c r="I10" s="60"/>
      <c r="J10" s="60"/>
      <c r="K10" s="60"/>
    </row>
    <row r="11" spans="1:11" ht="16.5" customHeight="1" x14ac:dyDescent="0.25">
      <c r="A11" s="60"/>
      <c r="B11" s="678" t="s">
        <v>1052</v>
      </c>
      <c r="C11" s="680">
        <v>130.90299999999999</v>
      </c>
      <c r="D11" s="679">
        <v>1363.7529999999999</v>
      </c>
      <c r="E11" s="680"/>
      <c r="F11" s="690"/>
      <c r="G11" s="691">
        <v>1494.6559999999999</v>
      </c>
      <c r="H11" s="60"/>
      <c r="I11" s="60"/>
      <c r="J11" s="60"/>
      <c r="K11" s="60"/>
    </row>
    <row r="12" spans="1:11" ht="16.5" customHeight="1" x14ac:dyDescent="0.25">
      <c r="A12" s="60"/>
      <c r="B12" s="692"/>
      <c r="C12" s="683"/>
      <c r="D12" s="683"/>
      <c r="E12" s="683"/>
      <c r="F12" s="693"/>
      <c r="G12" s="685">
        <v>9.8692430417048005E-2</v>
      </c>
      <c r="H12" s="60"/>
      <c r="I12" s="60"/>
      <c r="J12" s="60"/>
      <c r="K12" s="60"/>
    </row>
    <row r="13" spans="1:11" ht="16.5" customHeight="1" x14ac:dyDescent="0.25">
      <c r="A13" s="60"/>
      <c r="B13" s="694" t="s">
        <v>1053</v>
      </c>
      <c r="C13" s="695">
        <v>5363.3650000000007</v>
      </c>
      <c r="D13" s="695">
        <v>9124.4870000000083</v>
      </c>
      <c r="E13" s="696">
        <v>284.48400000000004</v>
      </c>
      <c r="F13" s="696">
        <v>372.24999999999994</v>
      </c>
      <c r="G13" s="697">
        <v>15144.586000000007</v>
      </c>
      <c r="H13" s="60"/>
      <c r="I13" s="60"/>
      <c r="J13" s="60"/>
      <c r="K13" s="60"/>
    </row>
    <row r="14" spans="1:11" ht="16.5" customHeight="1" thickBot="1" x14ac:dyDescent="0.3">
      <c r="A14" s="60"/>
      <c r="B14" s="698"/>
      <c r="C14" s="699">
        <v>0.35414404857286941</v>
      </c>
      <c r="D14" s="699">
        <v>0.60249167590319108</v>
      </c>
      <c r="E14" s="699">
        <v>1.878453461850987E-2</v>
      </c>
      <c r="F14" s="699">
        <v>2.4579740905429821E-2</v>
      </c>
      <c r="G14" s="700"/>
      <c r="H14" s="60"/>
      <c r="I14" s="60"/>
      <c r="J14" s="60"/>
      <c r="K14" s="60"/>
    </row>
    <row r="15" spans="1:11" ht="16.5" customHeight="1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1" ht="16.5" customHeight="1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1" ht="16.5" customHeight="1" x14ac:dyDescent="0.2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</row>
    <row r="18" spans="1:11" ht="16.5" customHeight="1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</row>
    <row r="19" spans="1:11" ht="16.5" customHeight="1" x14ac:dyDescent="0.25">
      <c r="A19" s="60"/>
      <c r="B19" s="60"/>
      <c r="C19" s="60"/>
      <c r="D19" s="60"/>
      <c r="E19" s="60"/>
      <c r="F19" s="60"/>
      <c r="G19" s="701"/>
      <c r="H19" s="60"/>
      <c r="I19" s="60"/>
      <c r="J19" s="60"/>
      <c r="K19" s="60"/>
    </row>
    <row r="20" spans="1:11" ht="16.5" customHeight="1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1:11" ht="16.5" customHeight="1" x14ac:dyDescent="0.25">
      <c r="A21" s="60"/>
      <c r="B21" s="60"/>
      <c r="C21" s="60"/>
      <c r="D21" s="60"/>
      <c r="E21" s="60"/>
      <c r="F21" s="60"/>
      <c r="G21" s="702"/>
      <c r="H21" s="60"/>
      <c r="I21" s="60"/>
      <c r="J21" s="60"/>
      <c r="K21" s="60"/>
    </row>
    <row r="22" spans="1:11" ht="16.5" customHeight="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1" ht="16.5" customHeight="1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ht="16.5" customHeight="1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ht="16.5" customHeight="1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1" ht="16.5" customHeight="1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1" ht="16.5" customHeight="1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1" ht="16.5" customHeight="1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11" ht="16.5" customHeight="1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5">
      <c r="A30" s="60"/>
      <c r="B30" s="199" t="s">
        <v>1054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ht="16.5" customHeight="1" thickBot="1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</row>
    <row r="32" spans="1:11" x14ac:dyDescent="0.25">
      <c r="A32" s="60"/>
      <c r="B32" s="673" t="s">
        <v>1045</v>
      </c>
      <c r="C32" s="1962" t="s">
        <v>1046</v>
      </c>
      <c r="D32" s="1962" t="s">
        <v>1047</v>
      </c>
      <c r="E32" s="1962" t="s">
        <v>348</v>
      </c>
      <c r="F32" s="1962" t="s">
        <v>1048</v>
      </c>
      <c r="G32" s="1964" t="s">
        <v>964</v>
      </c>
      <c r="H32" s="60"/>
      <c r="I32" s="60"/>
      <c r="J32" s="60"/>
      <c r="K32" s="60"/>
    </row>
    <row r="33" spans="1:11" ht="15.75" thickBot="1" x14ac:dyDescent="0.3">
      <c r="A33" s="60"/>
      <c r="B33" s="674" t="s">
        <v>1055</v>
      </c>
      <c r="C33" s="1963"/>
      <c r="D33" s="1963"/>
      <c r="E33" s="1963"/>
      <c r="F33" s="1963"/>
      <c r="G33" s="1965"/>
      <c r="H33" s="60"/>
      <c r="I33" s="60"/>
      <c r="J33" s="60"/>
      <c r="K33" s="60"/>
    </row>
    <row r="34" spans="1:11" x14ac:dyDescent="0.25">
      <c r="A34" s="60"/>
      <c r="B34" s="675"/>
      <c r="C34" s="676"/>
      <c r="D34" s="676"/>
      <c r="E34" s="676"/>
      <c r="F34" s="676"/>
      <c r="G34" s="677"/>
      <c r="H34" s="60"/>
      <c r="I34" s="60"/>
      <c r="J34" s="60"/>
      <c r="K34" s="60"/>
    </row>
    <row r="35" spans="1:11" x14ac:dyDescent="0.25">
      <c r="A35" s="60"/>
      <c r="B35" s="703" t="s">
        <v>1056</v>
      </c>
      <c r="C35" s="680">
        <v>5242.5999999999985</v>
      </c>
      <c r="D35" s="680">
        <v>7779.5940000000001</v>
      </c>
      <c r="E35" s="680">
        <v>284.48400000000004</v>
      </c>
      <c r="F35" s="690">
        <v>371.54999999999995</v>
      </c>
      <c r="G35" s="681">
        <v>13678.227999999999</v>
      </c>
      <c r="H35" s="60"/>
      <c r="I35" s="60"/>
      <c r="J35" s="60"/>
      <c r="K35" s="60"/>
    </row>
    <row r="36" spans="1:11" x14ac:dyDescent="0.25">
      <c r="A36" s="60"/>
      <c r="B36" s="682"/>
      <c r="C36" s="704"/>
      <c r="D36" s="704"/>
      <c r="E36" s="704"/>
      <c r="F36" s="705"/>
      <c r="G36" s="685">
        <v>0.90317609210314498</v>
      </c>
      <c r="H36" s="60"/>
      <c r="I36" s="60"/>
      <c r="J36" s="60"/>
      <c r="K36" s="60"/>
    </row>
    <row r="37" spans="1:11" ht="16.5" customHeight="1" x14ac:dyDescent="0.25">
      <c r="A37" s="60"/>
      <c r="B37" s="686"/>
      <c r="C37" s="706"/>
      <c r="D37" s="706"/>
      <c r="E37" s="706"/>
      <c r="F37" s="707"/>
      <c r="G37" s="689"/>
      <c r="H37" s="60"/>
      <c r="I37" s="60"/>
      <c r="J37" s="60"/>
      <c r="K37" s="60"/>
    </row>
    <row r="38" spans="1:11" ht="16.5" customHeight="1" x14ac:dyDescent="0.25">
      <c r="A38" s="60"/>
      <c r="B38" s="703" t="s">
        <v>1058</v>
      </c>
      <c r="C38" s="680">
        <v>120.76499999999993</v>
      </c>
      <c r="D38" s="680">
        <v>1344.8930000000012</v>
      </c>
      <c r="E38" s="680">
        <v>0</v>
      </c>
      <c r="F38" s="690">
        <v>0.7</v>
      </c>
      <c r="G38" s="691">
        <v>1466.3580000000011</v>
      </c>
      <c r="H38" s="60"/>
      <c r="I38" s="60"/>
      <c r="J38" s="60"/>
      <c r="K38" s="60"/>
    </row>
    <row r="39" spans="1:11" ht="16.5" customHeight="1" x14ac:dyDescent="0.25">
      <c r="A39" s="60"/>
      <c r="B39" s="692"/>
      <c r="C39" s="683"/>
      <c r="D39" s="683"/>
      <c r="E39" s="683"/>
      <c r="F39" s="684"/>
      <c r="G39" s="685">
        <v>9.6823907896855091E-2</v>
      </c>
      <c r="H39" s="60"/>
      <c r="I39" s="60"/>
      <c r="J39" s="60"/>
      <c r="K39" s="60"/>
    </row>
    <row r="40" spans="1:11" ht="16.5" customHeight="1" x14ac:dyDescent="0.25">
      <c r="A40" s="60"/>
      <c r="B40" s="703" t="s">
        <v>1053</v>
      </c>
      <c r="C40" s="708">
        <v>5363.3649999999989</v>
      </c>
      <c r="D40" s="708">
        <v>9124.487000000001</v>
      </c>
      <c r="E40" s="708">
        <v>284.48400000000004</v>
      </c>
      <c r="F40" s="708">
        <v>372.24999999999994</v>
      </c>
      <c r="G40" s="709">
        <v>15144.585999999999</v>
      </c>
      <c r="H40" s="60"/>
      <c r="I40" s="60"/>
      <c r="J40" s="60"/>
      <c r="K40" s="60"/>
    </row>
    <row r="41" spans="1:11" ht="16.5" customHeight="1" thickBot="1" x14ac:dyDescent="0.3">
      <c r="A41" s="60"/>
      <c r="B41" s="698"/>
      <c r="C41" s="699">
        <v>0.35414404857286946</v>
      </c>
      <c r="D41" s="710">
        <v>0.60249167590319086</v>
      </c>
      <c r="E41" s="699">
        <v>1.8784534618509877E-2</v>
      </c>
      <c r="F41" s="699">
        <v>2.4579740905429831E-2</v>
      </c>
      <c r="G41" s="700"/>
      <c r="H41" s="60"/>
      <c r="I41" s="60"/>
      <c r="J41" s="60"/>
      <c r="K41" s="60"/>
    </row>
    <row r="42" spans="1:11" ht="16.5" customHeight="1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1:11" ht="16.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1:11" ht="16.5" customHeigh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11" ht="16.5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1:11" ht="16.5" customHeight="1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1:11" ht="16.5" customHeight="1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</row>
    <row r="48" spans="1:11" ht="16.5" customHeight="1" x14ac:dyDescent="0.25">
      <c r="A48" s="60"/>
      <c r="B48" s="711"/>
      <c r="C48" s="711"/>
      <c r="D48" s="711"/>
      <c r="E48" s="711"/>
      <c r="F48" s="60"/>
      <c r="G48" s="60"/>
      <c r="H48" s="60"/>
      <c r="I48" s="60"/>
      <c r="J48" s="60"/>
      <c r="K48" s="60"/>
    </row>
    <row r="49" spans="1:11" ht="16.5" customHeight="1" x14ac:dyDescent="0.25">
      <c r="A49" s="60"/>
      <c r="B49" s="711"/>
      <c r="C49" s="711"/>
      <c r="D49" s="711"/>
      <c r="E49" s="711"/>
      <c r="F49" s="60"/>
      <c r="G49" s="60"/>
      <c r="H49" s="60"/>
      <c r="I49" s="60"/>
      <c r="J49" s="60"/>
      <c r="K49" s="60"/>
    </row>
    <row r="50" spans="1:11" ht="16.5" customHeight="1" x14ac:dyDescent="0.25">
      <c r="A50" s="60"/>
      <c r="B50" s="711"/>
      <c r="C50" s="711"/>
      <c r="D50" s="711"/>
      <c r="E50" s="711"/>
      <c r="F50" s="60"/>
      <c r="G50" s="60"/>
      <c r="H50" s="60"/>
      <c r="I50" s="60"/>
      <c r="J50" s="60"/>
      <c r="K50" s="60"/>
    </row>
    <row r="51" spans="1:11" ht="16.5" customHeight="1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</row>
    <row r="52" spans="1:11" ht="16.5" customHeight="1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spans="1:11" ht="16.5" customHeight="1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</row>
    <row r="54" spans="1:11" ht="16.5" customHeight="1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1:11" ht="16.5" customHeigh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1:11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1:11" x14ac:dyDescent="0.25">
      <c r="A57" s="60"/>
      <c r="B57" s="199" t="s">
        <v>1059</v>
      </c>
      <c r="C57" s="60"/>
      <c r="D57" s="60"/>
      <c r="E57" s="60"/>
      <c r="F57" s="60"/>
      <c r="G57" s="60"/>
      <c r="H57" s="60"/>
      <c r="I57" s="60"/>
      <c r="J57" s="60"/>
      <c r="K57" s="60"/>
    </row>
    <row r="58" spans="1:11" ht="16.5" customHeight="1" thickBot="1" x14ac:dyDescent="0.3">
      <c r="A58" s="60"/>
      <c r="B58" s="712"/>
      <c r="C58" s="60"/>
      <c r="D58" s="60"/>
      <c r="E58" s="60"/>
      <c r="F58" s="60"/>
      <c r="G58" s="60"/>
      <c r="H58" s="60"/>
      <c r="I58" s="60"/>
      <c r="J58" s="60"/>
      <c r="K58" s="60"/>
    </row>
    <row r="59" spans="1:11" x14ac:dyDescent="0.25">
      <c r="A59" s="60"/>
      <c r="B59" s="713" t="s">
        <v>1055</v>
      </c>
      <c r="C59" s="1966" t="s">
        <v>1056</v>
      </c>
      <c r="D59" s="1967" t="s">
        <v>1058</v>
      </c>
      <c r="E59" s="1968"/>
      <c r="F59" s="1967" t="s">
        <v>964</v>
      </c>
      <c r="G59" s="1971"/>
      <c r="H59" s="60"/>
      <c r="I59" s="60"/>
      <c r="J59" s="60"/>
      <c r="K59" s="60"/>
    </row>
    <row r="60" spans="1:11" ht="15.75" thickBot="1" x14ac:dyDescent="0.3">
      <c r="A60" s="60"/>
      <c r="B60" s="714" t="s">
        <v>1049</v>
      </c>
      <c r="C60" s="1963"/>
      <c r="D60" s="1969"/>
      <c r="E60" s="1970"/>
      <c r="F60" s="1969"/>
      <c r="G60" s="1972"/>
      <c r="H60" s="60"/>
      <c r="I60" s="60"/>
      <c r="J60" s="60"/>
      <c r="K60" s="60"/>
    </row>
    <row r="61" spans="1:11" x14ac:dyDescent="0.25">
      <c r="A61" s="60"/>
      <c r="B61" s="715"/>
      <c r="C61" s="676"/>
      <c r="D61" s="1973"/>
      <c r="E61" s="1974"/>
      <c r="F61" s="227"/>
      <c r="G61" s="716"/>
      <c r="H61" s="60"/>
      <c r="I61" s="60"/>
      <c r="J61" s="60"/>
      <c r="K61" s="60"/>
    </row>
    <row r="62" spans="1:11" x14ac:dyDescent="0.25">
      <c r="A62" s="60"/>
      <c r="B62" s="717" t="s">
        <v>1051</v>
      </c>
      <c r="C62" s="680">
        <v>13415.452000000005</v>
      </c>
      <c r="D62" s="1975">
        <v>234.47799999999992</v>
      </c>
      <c r="E62" s="1976"/>
      <c r="F62" s="1977">
        <v>13649.930000000004</v>
      </c>
      <c r="G62" s="1978"/>
      <c r="H62" s="60"/>
      <c r="I62" s="60"/>
      <c r="J62" s="60"/>
      <c r="K62" s="60"/>
    </row>
    <row r="63" spans="1:11" x14ac:dyDescent="0.25">
      <c r="A63" s="60"/>
      <c r="B63" s="718"/>
      <c r="C63" s="719"/>
      <c r="D63" s="1985"/>
      <c r="E63" s="1986"/>
      <c r="F63" s="1987">
        <v>0.90130756958295188</v>
      </c>
      <c r="G63" s="1988"/>
      <c r="H63" s="60"/>
      <c r="I63" s="60"/>
      <c r="J63" s="60"/>
      <c r="K63" s="60"/>
    </row>
    <row r="64" spans="1:11" ht="16.5" customHeight="1" x14ac:dyDescent="0.25">
      <c r="A64" s="60"/>
      <c r="B64" s="720"/>
      <c r="C64" s="721"/>
      <c r="D64" s="1989"/>
      <c r="E64" s="1990"/>
      <c r="F64" s="722"/>
      <c r="G64" s="723"/>
      <c r="H64" s="60"/>
      <c r="I64" s="60"/>
      <c r="J64" s="60"/>
      <c r="K64" s="60"/>
    </row>
    <row r="65" spans="1:11" ht="16.5" customHeight="1" x14ac:dyDescent="0.25">
      <c r="A65" s="60"/>
      <c r="B65" s="717" t="s">
        <v>1052</v>
      </c>
      <c r="C65" s="680">
        <v>262.77600000000001</v>
      </c>
      <c r="D65" s="1975">
        <v>1231.8800000000006</v>
      </c>
      <c r="E65" s="1976"/>
      <c r="F65" s="1977">
        <v>1494.6560000000006</v>
      </c>
      <c r="G65" s="1978"/>
      <c r="H65" s="60"/>
      <c r="I65" s="60"/>
      <c r="J65" s="60"/>
      <c r="K65" s="60"/>
    </row>
    <row r="66" spans="1:11" ht="16.5" customHeight="1" x14ac:dyDescent="0.25">
      <c r="A66" s="60"/>
      <c r="B66" s="724"/>
      <c r="C66" s="683"/>
      <c r="D66" s="1991"/>
      <c r="E66" s="1992"/>
      <c r="F66" s="1987">
        <v>9.869243041704806E-2</v>
      </c>
      <c r="G66" s="1988"/>
      <c r="H66" s="60"/>
      <c r="I66" s="60"/>
      <c r="J66" s="60"/>
      <c r="K66" s="60"/>
    </row>
    <row r="67" spans="1:11" ht="16.5" customHeight="1" x14ac:dyDescent="0.25">
      <c r="A67" s="60"/>
      <c r="B67" s="725" t="s">
        <v>1053</v>
      </c>
      <c r="C67" s="726">
        <v>13678.228000000005</v>
      </c>
      <c r="D67" s="1979">
        <v>1466.3580000000004</v>
      </c>
      <c r="E67" s="1980"/>
      <c r="F67" s="1981">
        <v>15144.586000000005</v>
      </c>
      <c r="G67" s="1982"/>
      <c r="H67" s="60"/>
      <c r="I67" s="60"/>
      <c r="J67" s="60"/>
      <c r="K67" s="60"/>
    </row>
    <row r="68" spans="1:11" ht="16.5" customHeight="1" thickBot="1" x14ac:dyDescent="0.3">
      <c r="A68" s="60"/>
      <c r="B68" s="257"/>
      <c r="C68" s="727">
        <v>0.90317609210314498</v>
      </c>
      <c r="D68" s="1983">
        <v>9.6823907896855022E-2</v>
      </c>
      <c r="E68" s="1984"/>
      <c r="F68" s="233"/>
      <c r="G68" s="728"/>
      <c r="H68" s="60"/>
      <c r="I68" s="60"/>
      <c r="J68" s="60"/>
      <c r="K68" s="60"/>
    </row>
    <row r="69" spans="1:11" x14ac:dyDescent="0.25">
      <c r="A69" s="60"/>
      <c r="B69" s="60"/>
      <c r="C69" s="729"/>
      <c r="D69" s="729"/>
      <c r="E69" s="729"/>
      <c r="F69" s="60"/>
      <c r="G69" s="60"/>
      <c r="H69" s="60"/>
      <c r="I69" s="60"/>
      <c r="J69" s="60"/>
      <c r="K69" s="60"/>
    </row>
    <row r="70" spans="1:11" x14ac:dyDescent="0.25">
      <c r="A70" s="60"/>
      <c r="B70" s="60"/>
      <c r="C70" s="729"/>
      <c r="D70" s="729"/>
      <c r="E70" s="729"/>
      <c r="F70" s="60"/>
      <c r="G70" s="60"/>
      <c r="H70" s="60"/>
      <c r="I70" s="60"/>
      <c r="J70" s="60"/>
      <c r="K70" s="60"/>
    </row>
    <row r="71" spans="1:11" x14ac:dyDescent="0.25">
      <c r="A71" s="60"/>
      <c r="B71" s="60"/>
      <c r="C71" s="729"/>
      <c r="D71" s="729"/>
      <c r="E71" s="729"/>
      <c r="F71" s="60"/>
      <c r="G71" s="60"/>
      <c r="H71" s="60"/>
      <c r="I71" s="60"/>
      <c r="J71" s="60"/>
      <c r="K71" s="60"/>
    </row>
    <row r="72" spans="1:11" x14ac:dyDescent="0.25">
      <c r="A72" s="60"/>
      <c r="B72" s="60"/>
      <c r="C72" s="60"/>
      <c r="D72" s="60"/>
      <c r="E72" s="729"/>
      <c r="F72" s="60"/>
      <c r="G72" s="60"/>
      <c r="H72" s="60"/>
      <c r="I72" s="60"/>
      <c r="J72" s="60"/>
      <c r="K72" s="60"/>
    </row>
    <row r="73" spans="1:11" x14ac:dyDescent="0.25">
      <c r="A73" s="60"/>
      <c r="B73" s="711"/>
      <c r="C73" s="711"/>
      <c r="D73" s="60"/>
      <c r="E73" s="729"/>
      <c r="F73" s="729"/>
      <c r="G73" s="60"/>
      <c r="H73" s="60"/>
      <c r="I73" s="60"/>
      <c r="J73" s="60"/>
      <c r="K73" s="60"/>
    </row>
    <row r="74" spans="1:11" x14ac:dyDescent="0.25">
      <c r="A74" s="60"/>
      <c r="B74" s="711"/>
      <c r="C74" s="711"/>
      <c r="D74" s="60"/>
      <c r="E74" s="729"/>
      <c r="F74" s="60"/>
      <c r="G74" s="60"/>
      <c r="H74" s="60"/>
      <c r="I74" s="60"/>
      <c r="J74" s="60"/>
      <c r="K74" s="60"/>
    </row>
    <row r="75" spans="1:11" x14ac:dyDescent="0.25">
      <c r="A75" s="60"/>
      <c r="B75" s="60"/>
      <c r="C75" s="729"/>
      <c r="D75" s="729"/>
      <c r="E75" s="729"/>
      <c r="F75" s="729"/>
      <c r="G75" s="60"/>
      <c r="H75" s="60"/>
      <c r="I75" s="60"/>
      <c r="J75" s="60"/>
      <c r="K75" s="60"/>
    </row>
    <row r="76" spans="1:11" x14ac:dyDescent="0.25">
      <c r="A76" s="60"/>
      <c r="B76" s="60"/>
      <c r="C76" s="729"/>
      <c r="D76" s="729"/>
      <c r="E76" s="729"/>
      <c r="F76" s="60"/>
      <c r="G76" s="60"/>
      <c r="H76" s="60"/>
      <c r="I76" s="60"/>
      <c r="J76" s="60"/>
      <c r="K76" s="60"/>
    </row>
    <row r="77" spans="1:11" x14ac:dyDescent="0.25">
      <c r="A77" s="60"/>
      <c r="B77" s="60"/>
      <c r="C77" s="60"/>
      <c r="D77" s="730"/>
      <c r="E77" s="730"/>
      <c r="F77" s="60"/>
      <c r="G77" s="60"/>
      <c r="H77" s="60"/>
      <c r="I77" s="60"/>
      <c r="J77" s="60"/>
      <c r="K77" s="60"/>
    </row>
  </sheetData>
  <mergeCells count="26">
    <mergeCell ref="D67:E67"/>
    <mergeCell ref="F67:G67"/>
    <mergeCell ref="D68:E68"/>
    <mergeCell ref="D63:E63"/>
    <mergeCell ref="F63:G63"/>
    <mergeCell ref="D64:E64"/>
    <mergeCell ref="D65:E65"/>
    <mergeCell ref="F65:G65"/>
    <mergeCell ref="D66:E66"/>
    <mergeCell ref="F66:G66"/>
    <mergeCell ref="C59:C60"/>
    <mergeCell ref="D59:E60"/>
    <mergeCell ref="F59:G60"/>
    <mergeCell ref="D61:E61"/>
    <mergeCell ref="D62:E62"/>
    <mergeCell ref="F62:G62"/>
    <mergeCell ref="C5:C6"/>
    <mergeCell ref="D5:D6"/>
    <mergeCell ref="E5:E6"/>
    <mergeCell ref="F5:F6"/>
    <mergeCell ref="G5:G6"/>
    <mergeCell ref="C32:C33"/>
    <mergeCell ref="D32:D33"/>
    <mergeCell ref="E32:E33"/>
    <mergeCell ref="F32:F33"/>
    <mergeCell ref="G32:G33"/>
  </mergeCells>
  <pageMargins left="0.78740157480314965" right="0.59055118110236227" top="0.78740157480314965" bottom="0.62992125984251968" header="0" footer="0"/>
  <pageSetup paperSize="9" scale="60" orientation="portrait" r:id="rId1"/>
  <headerFooter alignWithMargins="0"/>
  <colBreaks count="1" manualBreakCount="1">
    <brk id="10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50</vt:i4>
      </vt:variant>
    </vt:vector>
  </HeadingPairs>
  <TitlesOfParts>
    <vt:vector size="88" baseType="lpstr">
      <vt:lpstr>3.1</vt:lpstr>
      <vt:lpstr>3.1.2</vt:lpstr>
      <vt:lpstr>3.2.1.1</vt:lpstr>
      <vt:lpstr>3.2.1.2 y 3.2.1.3</vt:lpstr>
      <vt:lpstr>3.2.2.1 - 3.2.2.2</vt:lpstr>
      <vt:lpstr>3.2.2.3</vt:lpstr>
      <vt:lpstr>3.2.3.1</vt:lpstr>
      <vt:lpstr>3.2.3.2</vt:lpstr>
      <vt:lpstr>3.3.1</vt:lpstr>
      <vt:lpstr>3.3.2.1 (PI)</vt:lpstr>
      <vt:lpstr>3.3.2.1 (Graf)</vt:lpstr>
      <vt:lpstr>3.3.2.2 (PI)</vt:lpstr>
      <vt:lpstr>3.3.2.2 (Graf) y 3.3.2.3</vt:lpstr>
      <vt:lpstr>3.4.1 PE</vt:lpstr>
      <vt:lpstr>3.4.2.1 (PE)</vt:lpstr>
      <vt:lpstr>3.4.2.1 (Graf)</vt:lpstr>
      <vt:lpstr>3.4.2.2</vt:lpstr>
      <vt:lpstr>3.4.2.2 - 3.4.2.3</vt:lpstr>
      <vt:lpstr>3.5.1</vt:lpstr>
      <vt:lpstr>3.5.2.1</vt:lpstr>
      <vt:lpstr>3.5.2.1 GRAF</vt:lpstr>
      <vt:lpstr>3.5.2.2</vt:lpstr>
      <vt:lpstr>3.5.2.2 - 3.5.2.3</vt:lpstr>
      <vt:lpstr>3.5.3.1.1</vt:lpstr>
      <vt:lpstr>3.5.3.1.1 GRAF</vt:lpstr>
      <vt:lpstr>3.5.3.1.2</vt:lpstr>
      <vt:lpstr>3.5.3.1.3</vt:lpstr>
      <vt:lpstr>3.5.3.2.1</vt:lpstr>
      <vt:lpstr>3.5.3.2.1 Graf</vt:lpstr>
      <vt:lpstr>3.5.3.2.2</vt:lpstr>
      <vt:lpstr>3.5.3.2.2 Graf</vt:lpstr>
      <vt:lpstr>3.6.1 - 3.6.2</vt:lpstr>
      <vt:lpstr>3.6.3</vt:lpstr>
      <vt:lpstr>3.6.3.2</vt:lpstr>
      <vt:lpstr>3.6.3.2.3.1</vt:lpstr>
      <vt:lpstr>3.6.3.2.3.2</vt:lpstr>
      <vt:lpstr>3.6.3.2.4</vt:lpstr>
      <vt:lpstr>3.6.3.2.5</vt:lpstr>
      <vt:lpstr>'3.1'!Área_de_impresión</vt:lpstr>
      <vt:lpstr>'3.1.2'!Área_de_impresión</vt:lpstr>
      <vt:lpstr>'3.2.1.1'!Área_de_impresión</vt:lpstr>
      <vt:lpstr>'3.2.1.2 y 3.2.1.3'!Área_de_impresión</vt:lpstr>
      <vt:lpstr>'3.2.2.1 - 3.2.2.2'!Área_de_impresión</vt:lpstr>
      <vt:lpstr>'3.2.2.3'!Área_de_impresión</vt:lpstr>
      <vt:lpstr>'3.2.3.1'!Área_de_impresión</vt:lpstr>
      <vt:lpstr>'3.2.3.2'!Área_de_impresión</vt:lpstr>
      <vt:lpstr>'3.3.1'!Área_de_impresión</vt:lpstr>
      <vt:lpstr>'3.3.2.1 (Graf)'!Área_de_impresión</vt:lpstr>
      <vt:lpstr>'3.3.2.1 (PI)'!Área_de_impresión</vt:lpstr>
      <vt:lpstr>'3.3.2.2 (Graf) y 3.3.2.3'!Área_de_impresión</vt:lpstr>
      <vt:lpstr>'3.3.2.2 (PI)'!Área_de_impresión</vt:lpstr>
      <vt:lpstr>'3.4.1 PE'!Área_de_impresión</vt:lpstr>
      <vt:lpstr>'3.4.2.1 (Graf)'!Área_de_impresión</vt:lpstr>
      <vt:lpstr>'3.4.2.1 (PE)'!Área_de_impresión</vt:lpstr>
      <vt:lpstr>'3.4.2.2'!Área_de_impresión</vt:lpstr>
      <vt:lpstr>'3.4.2.2 - 3.4.2.3'!Área_de_impresión</vt:lpstr>
      <vt:lpstr>'3.5.1'!Área_de_impresión</vt:lpstr>
      <vt:lpstr>'3.5.2.1'!Área_de_impresión</vt:lpstr>
      <vt:lpstr>'3.5.2.1 GRAF'!Área_de_impresión</vt:lpstr>
      <vt:lpstr>'3.5.2.2'!Área_de_impresión</vt:lpstr>
      <vt:lpstr>'3.5.2.2 - 3.5.2.3'!Área_de_impresión</vt:lpstr>
      <vt:lpstr>'3.5.3.1.1'!Área_de_impresión</vt:lpstr>
      <vt:lpstr>'3.5.3.1.1 GRAF'!Área_de_impresión</vt:lpstr>
      <vt:lpstr>'3.5.3.1.2'!Área_de_impresión</vt:lpstr>
      <vt:lpstr>'3.5.3.1.3'!Área_de_impresión</vt:lpstr>
      <vt:lpstr>'3.5.3.2.1'!Área_de_impresión</vt:lpstr>
      <vt:lpstr>'3.5.3.2.1 Graf'!Área_de_impresión</vt:lpstr>
      <vt:lpstr>'3.5.3.2.2'!Área_de_impresión</vt:lpstr>
      <vt:lpstr>'3.5.3.2.2 Graf'!Área_de_impresión</vt:lpstr>
      <vt:lpstr>'3.6.1 - 3.6.2'!Área_de_impresión</vt:lpstr>
      <vt:lpstr>'3.6.3'!Área_de_impresión</vt:lpstr>
      <vt:lpstr>'3.6.3.2'!Área_de_impresión</vt:lpstr>
      <vt:lpstr>'3.6.3.2.3.1'!Área_de_impresión</vt:lpstr>
      <vt:lpstr>'3.6.3.2.3.2'!Área_de_impresión</vt:lpstr>
      <vt:lpstr>'3.6.3.2.4'!Área_de_impresión</vt:lpstr>
      <vt:lpstr>'3.6.3.2.5'!Área_de_impresión</vt:lpstr>
      <vt:lpstr>'3.1'!Títulos_a_imprimir</vt:lpstr>
      <vt:lpstr>'3.1.2'!Títulos_a_imprimir</vt:lpstr>
      <vt:lpstr>'3.2.1.1'!Títulos_a_imprimir</vt:lpstr>
      <vt:lpstr>'3.2.1.2 y 3.2.1.3'!Títulos_a_imprimir</vt:lpstr>
      <vt:lpstr>'3.2.3.1'!Títulos_a_imprimir</vt:lpstr>
      <vt:lpstr>'3.5.3.1.1'!Títulos_a_imprimir</vt:lpstr>
      <vt:lpstr>'3.5.3.1.2'!Títulos_a_imprimir</vt:lpstr>
      <vt:lpstr>'3.5.3.2.1'!Títulos_a_imprimir</vt:lpstr>
      <vt:lpstr>'3.5.3.2.2'!Títulos_a_imprimir</vt:lpstr>
      <vt:lpstr>'3.6.3.2.3.1'!Títulos_a_imprimir</vt:lpstr>
      <vt:lpstr>'3.6.3.2.3.2'!Títulos_a_imprimir</vt:lpstr>
      <vt:lpstr>'3.6.3.2.5'!Títulos_a_imprimir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Neyra Vilca, Anival Wenceslao</dc:creator>
  <cp:lastModifiedBy>Neyra Vilca, Anival Wenceslao</cp:lastModifiedBy>
  <cp:lastPrinted>2019-10-14T20:49:34Z</cp:lastPrinted>
  <dcterms:created xsi:type="dcterms:W3CDTF">2019-10-14T16:46:31Z</dcterms:created>
  <dcterms:modified xsi:type="dcterms:W3CDTF">2019-10-14T20:50:28Z</dcterms:modified>
</cp:coreProperties>
</file>